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autoCompressPictures="0" defaultThemeVersion="124226"/>
  <mc:AlternateContent xmlns:mc="http://schemas.openxmlformats.org/markup-compatibility/2006">
    <mc:Choice Requires="x15">
      <x15ac:absPath xmlns:x15ac="http://schemas.microsoft.com/office/spreadsheetml/2010/11/ac" url="C:\Users\Alan's 2-in-1\Documents\POB Web\"/>
    </mc:Choice>
  </mc:AlternateContent>
  <bookViews>
    <workbookView xWindow="5688" yWindow="192" windowWidth="1716" windowHeight="5772" activeTab="2"/>
  </bookViews>
  <sheets>
    <sheet name="BattedBallTrajectory" sheetId="13" r:id="rId1"/>
    <sheet name="Tables" sheetId="14" r:id="rId2"/>
    <sheet name="Elevations" sheetId="15" r:id="rId3"/>
  </sheets>
  <definedNames>
    <definedName name="_Re100">#REF!</definedName>
    <definedName name="beta" localSheetId="0">BattedBallTrajectory!$D$5</definedName>
    <definedName name="beta">#REF!</definedName>
    <definedName name="c0" localSheetId="0">BattedBallTrajectory!$D$4</definedName>
    <definedName name="c0">#REF!</definedName>
    <definedName name="cd" localSheetId="0">#REF!</definedName>
    <definedName name="cd">#REF!</definedName>
    <definedName name="cd0">BattedBallTrajectory!$G$2</definedName>
    <definedName name="cda" localSheetId="0">BattedBallTrajectory!#REF!</definedName>
    <definedName name="cda">#REF!</definedName>
    <definedName name="cdb" localSheetId="0">BattedBallTrajectory!#REF!</definedName>
    <definedName name="cdb">#REF!</definedName>
    <definedName name="cddot">BattedBallTrajectory!$G$3</definedName>
    <definedName name="cdfit">#REF!</definedName>
    <definedName name="cdno" localSheetId="0">#REF!</definedName>
    <definedName name="cdno">#REF!</definedName>
    <definedName name="cdspin">BattedBallTrajectory!$G$4</definedName>
    <definedName name="circ" localSheetId="0">BattedBallTrajectory!$B$2</definedName>
    <definedName name="circ">#REF!</definedName>
    <definedName name="cm" localSheetId="0">#REF!</definedName>
    <definedName name="cm">#REF!</definedName>
    <definedName name="const" localSheetId="0">BattedBallTrajectory!$D$3</definedName>
    <definedName name="const">#REF!</definedName>
    <definedName name="const1" localSheetId="0">#REF!</definedName>
    <definedName name="const1">#REF!</definedName>
    <definedName name="drag" localSheetId="0">BattedBallTrajectory!#REF!</definedName>
    <definedName name="drag">#REF!</definedName>
    <definedName name="dt" localSheetId="0">BattedBallTrajectory!$B$13</definedName>
    <definedName name="dt">#REF!</definedName>
    <definedName name="dv" localSheetId="0">BattedBallTrajectory!#REF!</definedName>
    <definedName name="dv">#REF!</definedName>
    <definedName name="elev" localSheetId="0">BattedBallTrajectory!$D$16</definedName>
    <definedName name="elev">#REF!</definedName>
    <definedName name="elevft" localSheetId="0">BattedBallTrajectory!$B$16</definedName>
    <definedName name="elevft">#REF!</definedName>
    <definedName name="frac">#REF!</definedName>
    <definedName name="frac1">#REF!</definedName>
    <definedName name="g" localSheetId="0">#REF!</definedName>
    <definedName name="g">#REF!</definedName>
    <definedName name="hwind" localSheetId="0">BattedBallTrajectory!$B$19</definedName>
    <definedName name="hwind">#REF!</definedName>
    <definedName name="Magnus" localSheetId="0">BattedBallTrajectory!#REF!</definedName>
    <definedName name="Magnus">#REF!</definedName>
    <definedName name="Magnus_option" localSheetId="0">BattedBallTrajectory!$J$16</definedName>
    <definedName name="Magnus_option">#REF!</definedName>
    <definedName name="mass" localSheetId="0">BattedBallTrajectory!$B$1</definedName>
    <definedName name="mass">#REF!</definedName>
    <definedName name="omega" localSheetId="0">BattedBallTrajectory!$D$13</definedName>
    <definedName name="omega">#REF!</definedName>
    <definedName name="phi" localSheetId="0">BattedBallTrajectory!$B$8</definedName>
    <definedName name="phi">#REF!</definedName>
    <definedName name="phiwind" localSheetId="0">BattedBallTrajectory!$B$18</definedName>
    <definedName name="phiwind">#REF!</definedName>
    <definedName name="pressure" localSheetId="0">BattedBallTrajectory!$D$21</definedName>
    <definedName name="pressure">#REF!</definedName>
    <definedName name="Re_100" localSheetId="0">BattedBallTrajectory!$D$22</definedName>
    <definedName name="Re_100">#REF!</definedName>
    <definedName name="RH" localSheetId="0">BattedBallTrajectory!$B$20</definedName>
    <definedName name="RH">#REF!</definedName>
    <definedName name="rho" localSheetId="0">BattedBallTrajectory!$D$1</definedName>
    <definedName name="rho">#REF!</definedName>
    <definedName name="rms">#REF!</definedName>
    <definedName name="romega" localSheetId="0">BattedBallTrajectory!$D$14</definedName>
    <definedName name="romega">#REF!</definedName>
    <definedName name="SVP" localSheetId="0">BattedBallTrajectory!$D$20</definedName>
    <definedName name="SVP">#REF!</definedName>
    <definedName name="tau" localSheetId="0">BattedBallTrajectory!$B$12</definedName>
    <definedName name="tau">#REF!</definedName>
    <definedName name="tau0">BattedBallTrajectory!$G$7</definedName>
    <definedName name="temp" localSheetId="0">BattedBallTrajectory!$D$15</definedName>
    <definedName name="temp">#REF!</definedName>
    <definedName name="theta" localSheetId="0">BattedBallTrajectory!$B$7</definedName>
    <definedName name="theta">#REF!</definedName>
    <definedName name="theta0">BattedBallTrajectory!$G$6</definedName>
    <definedName name="TK" localSheetId="0">BattedBallTrajectory!$D$15</definedName>
    <definedName name="TK">#REF!</definedName>
    <definedName name="ttarget">#REF!</definedName>
    <definedName name="v0" localSheetId="0">BattedBallTrajectory!$B$6</definedName>
    <definedName name="v0">#REF!</definedName>
    <definedName name="v0x" localSheetId="0">BattedBallTrajectory!$D$7</definedName>
    <definedName name="v0x">#REF!</definedName>
    <definedName name="v0y" localSheetId="0">BattedBallTrajectory!$D$8</definedName>
    <definedName name="v0y">#REF!</definedName>
    <definedName name="v0z" localSheetId="0">BattedBallTrajectory!$D$9</definedName>
    <definedName name="v0z">#REF!</definedName>
    <definedName name="vel" localSheetId="0">BattedBallTrajectory!#REF!</definedName>
    <definedName name="vel">#REF!</definedName>
    <definedName name="vwind" localSheetId="0">BattedBallTrajectory!$B$17</definedName>
    <definedName name="vwind">#REF!</definedName>
    <definedName name="vx0" localSheetId="0">#REF!</definedName>
    <definedName name="vx0">#REF!</definedName>
    <definedName name="vxw" localSheetId="0">BattedBallTrajectory!$D$17</definedName>
    <definedName name="vxw">#REF!</definedName>
    <definedName name="vy0" localSheetId="0">#REF!</definedName>
    <definedName name="vy0">#REF!</definedName>
    <definedName name="vyw" localSheetId="0">BattedBallTrajectory!$D$18</definedName>
    <definedName name="vyw">#REF!</definedName>
    <definedName name="w0">BattedBallTrajectory!$G$5</definedName>
    <definedName name="wb" localSheetId="0">BattedBallTrajectory!$B$9</definedName>
    <definedName name="wb">#REF!</definedName>
    <definedName name="wg" localSheetId="0">BattedBallTrajectory!$B$11</definedName>
    <definedName name="wg">#REF!</definedName>
    <definedName name="ws" localSheetId="0">BattedBallTrajectory!$B$10</definedName>
    <definedName name="ws">#REF!</definedName>
    <definedName name="wx" localSheetId="0">BattedBallTrajectory!$D$10</definedName>
    <definedName name="wx">#REF!</definedName>
    <definedName name="wy" localSheetId="0">BattedBallTrajectory!$D$11</definedName>
    <definedName name="wy">#REF!</definedName>
    <definedName name="wz" localSheetId="0">BattedBallTrajectory!$D$12</definedName>
    <definedName name="wz">#REF!</definedName>
    <definedName name="x0" localSheetId="0">BattedBallTrajectory!$B$3</definedName>
    <definedName name="x0">#REF!</definedName>
    <definedName name="xf">#REF!</definedName>
    <definedName name="xtarget">#REF!</definedName>
    <definedName name="xxx">#REF!</definedName>
    <definedName name="xxxx">#REF!</definedName>
    <definedName name="y0" localSheetId="0">BattedBallTrajectory!$B$4</definedName>
    <definedName name="y0">#REF!</definedName>
    <definedName name="yf">#REF!</definedName>
    <definedName name="ytarget">#REF!</definedName>
    <definedName name="z0" localSheetId="0">BattedBallTrajectory!$B$5</definedName>
    <definedName name="z0">#REF!</definedName>
    <definedName name="zf">#REF!</definedName>
    <definedName name="ztarget">#REF!</definedName>
  </definedNames>
  <calcPr calcId="171027"/>
  <extLst>
    <ext xmlns:mx="http://schemas.microsoft.com/office/mac/excel/2008/main" uri="http://schemas.microsoft.com/office/mac/excel/2008/main">
      <mx:ArchID Flags="2"/>
    </ext>
  </extLst>
</workbook>
</file>

<file path=xl/calcChain.xml><?xml version="1.0" encoding="utf-8"?>
<calcChain xmlns="http://schemas.openxmlformats.org/spreadsheetml/2006/main">
  <c r="B7" i="13" l="1"/>
  <c r="B6" i="13"/>
  <c r="G9" i="13" l="1"/>
  <c r="G8" i="13"/>
  <c r="B9" i="13" s="1"/>
  <c r="B12" i="13" l="1"/>
  <c r="B2" i="13" l="1"/>
  <c r="B1" i="13"/>
  <c r="A33" i="13" l="1"/>
  <c r="A34" i="13" s="1"/>
  <c r="A35" i="13" s="1"/>
  <c r="A36" i="13" s="1"/>
  <c r="A37" i="13" s="1"/>
  <c r="A38" i="13" s="1"/>
  <c r="A39" i="13" s="1"/>
  <c r="A40" i="13" s="1"/>
  <c r="A41" i="13" s="1"/>
  <c r="A42" i="13" s="1"/>
  <c r="A43" i="13" s="1"/>
  <c r="A44" i="13" s="1"/>
  <c r="A45" i="13" s="1"/>
  <c r="A46" i="13" s="1"/>
  <c r="A47" i="13" s="1"/>
  <c r="A48" i="13" s="1"/>
  <c r="A49" i="13" s="1"/>
  <c r="A50" i="13" s="1"/>
  <c r="A51" i="13" s="1"/>
  <c r="A52" i="13" s="1"/>
  <c r="A53" i="13" s="1"/>
  <c r="A54" i="13" s="1"/>
  <c r="A55" i="13" s="1"/>
  <c r="A56" i="13" s="1"/>
  <c r="A57" i="13" s="1"/>
  <c r="A58" i="13" s="1"/>
  <c r="A59" i="13" s="1"/>
  <c r="A60" i="13" s="1"/>
  <c r="A61" i="13" s="1"/>
  <c r="A62" i="13" s="1"/>
  <c r="A63" i="13" s="1"/>
  <c r="A64" i="13" s="1"/>
  <c r="A65" i="13" s="1"/>
  <c r="A66" i="13" s="1"/>
  <c r="A67" i="13" s="1"/>
  <c r="A68" i="13" s="1"/>
  <c r="A69" i="13" s="1"/>
  <c r="A70" i="13" s="1"/>
  <c r="A71" i="13" s="1"/>
  <c r="A72" i="13" s="1"/>
  <c r="A73" i="13" s="1"/>
  <c r="A74" i="13" s="1"/>
  <c r="A75" i="13" s="1"/>
  <c r="A76" i="13" s="1"/>
  <c r="A77" i="13" s="1"/>
  <c r="A78" i="13" s="1"/>
  <c r="A79" i="13" s="1"/>
  <c r="A80" i="13" s="1"/>
  <c r="A81" i="13" s="1"/>
  <c r="A82" i="13" s="1"/>
  <c r="A83" i="13" s="1"/>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0" i="13" s="1"/>
  <c r="A161" i="13" s="1"/>
  <c r="A162" i="13" s="1"/>
  <c r="A163" i="13" s="1"/>
  <c r="A164"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2"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8"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7" i="13" s="1"/>
  <c r="A298" i="13" s="1"/>
  <c r="A299" i="13" s="1"/>
  <c r="A300" i="13" s="1"/>
  <c r="A301" i="13" s="1"/>
  <c r="A302" i="13" s="1"/>
  <c r="A303" i="13" s="1"/>
  <c r="A304" i="13" s="1"/>
  <c r="A305" i="13" s="1"/>
  <c r="A306" i="13" s="1"/>
  <c r="A307" i="13" s="1"/>
  <c r="A308" i="13" s="1"/>
  <c r="A309" i="13" s="1"/>
  <c r="A310" i="13" s="1"/>
  <c r="A311" i="13" s="1"/>
  <c r="A312" i="13" s="1"/>
  <c r="A313" i="13" s="1"/>
  <c r="A314" i="13" s="1"/>
  <c r="A315" i="13" s="1"/>
  <c r="A316" i="13" s="1"/>
  <c r="A317" i="13" s="1"/>
  <c r="A318" i="13" s="1"/>
  <c r="A319" i="13" s="1"/>
  <c r="A320" i="13" s="1"/>
  <c r="A321" i="13" s="1"/>
  <c r="A322" i="13" s="1"/>
  <c r="A323" i="13" s="1"/>
  <c r="A324" i="13" s="1"/>
  <c r="A325" i="13" s="1"/>
  <c r="A326" i="13" s="1"/>
  <c r="A327" i="13" s="1"/>
  <c r="A328" i="13" s="1"/>
  <c r="A329" i="13" s="1"/>
  <c r="A330" i="13" s="1"/>
  <c r="A331" i="13" s="1"/>
  <c r="A332" i="13" s="1"/>
  <c r="A333" i="13" s="1"/>
  <c r="A334" i="13" s="1"/>
  <c r="A335" i="13" s="1"/>
  <c r="A336" i="13" s="1"/>
  <c r="A337" i="13" s="1"/>
  <c r="A338" i="13" s="1"/>
  <c r="A339" i="13" s="1"/>
  <c r="A340" i="13" s="1"/>
  <c r="A341" i="13" s="1"/>
  <c r="A342" i="13" s="1"/>
  <c r="A343" i="13" s="1"/>
  <c r="A344" i="13" s="1"/>
  <c r="A345" i="13" s="1"/>
  <c r="A346" i="13" s="1"/>
  <c r="A347" i="13" s="1"/>
  <c r="A348" i="13" s="1"/>
  <c r="A349" i="13" s="1"/>
  <c r="A350" i="13" s="1"/>
  <c r="A351" i="13" s="1"/>
  <c r="A352" i="13" s="1"/>
  <c r="A353" i="13" s="1"/>
  <c r="A354" i="13" s="1"/>
  <c r="A355" i="13" s="1"/>
  <c r="A356" i="13" s="1"/>
  <c r="A357" i="13" s="1"/>
  <c r="A358" i="13" s="1"/>
  <c r="A359" i="13" s="1"/>
  <c r="A360" i="13" s="1"/>
  <c r="A361" i="13" s="1"/>
  <c r="A362" i="13" s="1"/>
  <c r="A363" i="13" s="1"/>
  <c r="A364" i="13" s="1"/>
  <c r="A365" i="13" s="1"/>
  <c r="A366" i="13" s="1"/>
  <c r="A367" i="13" s="1"/>
  <c r="A368" i="13" s="1"/>
  <c r="A369" i="13" s="1"/>
  <c r="A370" i="13" s="1"/>
  <c r="A371" i="13" s="1"/>
  <c r="A372" i="13" s="1"/>
  <c r="A373" i="13" s="1"/>
  <c r="A374" i="13" s="1"/>
  <c r="A375" i="13" s="1"/>
  <c r="A376" i="13" s="1"/>
  <c r="A377" i="13" s="1"/>
  <c r="A378" i="13" s="1"/>
  <c r="A379" i="13" s="1"/>
  <c r="A380" i="13" s="1"/>
  <c r="A381" i="13" s="1"/>
  <c r="A382" i="13" s="1"/>
  <c r="A383" i="13" s="1"/>
  <c r="A384" i="13" s="1"/>
  <c r="A385" i="13" s="1"/>
  <c r="A386" i="13" s="1"/>
  <c r="A387" i="13" s="1"/>
  <c r="A388" i="13" s="1"/>
  <c r="A389" i="13" s="1"/>
  <c r="A390" i="13" s="1"/>
  <c r="A391" i="13" s="1"/>
  <c r="A392" i="13" s="1"/>
  <c r="A393" i="13" s="1"/>
  <c r="A394" i="13" s="1"/>
  <c r="A395" i="13" s="1"/>
  <c r="A396" i="13" s="1"/>
  <c r="A397" i="13" s="1"/>
  <c r="A398" i="13" s="1"/>
  <c r="A399" i="13" s="1"/>
  <c r="A400" i="13" s="1"/>
  <c r="A401" i="13" s="1"/>
  <c r="A402" i="13" s="1"/>
  <c r="A403" i="13" s="1"/>
  <c r="A404" i="13" s="1"/>
  <c r="A405" i="13" s="1"/>
  <c r="A406" i="13" s="1"/>
  <c r="A407" i="13" s="1"/>
  <c r="A408" i="13" s="1"/>
  <c r="A409" i="13" s="1"/>
  <c r="A410" i="13" s="1"/>
  <c r="A411" i="13" s="1"/>
  <c r="A412" i="13" s="1"/>
  <c r="A413" i="13" s="1"/>
  <c r="A414" i="13" s="1"/>
  <c r="A415" i="13" s="1"/>
  <c r="A416" i="13" s="1"/>
  <c r="A417" i="13" s="1"/>
  <c r="A418" i="13" s="1"/>
  <c r="A419" i="13" s="1"/>
  <c r="A420" i="13" s="1"/>
  <c r="A421" i="13" s="1"/>
  <c r="A422" i="13" s="1"/>
  <c r="A423" i="13" s="1"/>
  <c r="A424" i="13" s="1"/>
  <c r="A425" i="13" s="1"/>
  <c r="A426" i="13" s="1"/>
  <c r="A427" i="13" s="1"/>
  <c r="A428" i="13" s="1"/>
  <c r="A429" i="13" s="1"/>
  <c r="A430" i="13" s="1"/>
  <c r="A431" i="13" s="1"/>
  <c r="A432" i="13" s="1"/>
  <c r="A433" i="13" s="1"/>
  <c r="A434" i="13" s="1"/>
  <c r="A435" i="13" s="1"/>
  <c r="A436" i="13" s="1"/>
  <c r="A437" i="13" s="1"/>
  <c r="A438" i="13" s="1"/>
  <c r="A439" i="13" s="1"/>
  <c r="A440" i="13" s="1"/>
  <c r="A441" i="13" s="1"/>
  <c r="A442" i="13" s="1"/>
  <c r="A443" i="13" s="1"/>
  <c r="A444" i="13" s="1"/>
  <c r="A445" i="13" s="1"/>
  <c r="A446" i="13" s="1"/>
  <c r="A447" i="13" s="1"/>
  <c r="A448" i="13" s="1"/>
  <c r="A449" i="13" s="1"/>
  <c r="A450" i="13" s="1"/>
  <c r="A451" i="13" s="1"/>
  <c r="A452" i="13" s="1"/>
  <c r="A453" i="13" s="1"/>
  <c r="A454" i="13" s="1"/>
  <c r="A455" i="13" s="1"/>
  <c r="A456" i="13" s="1"/>
  <c r="A457" i="13" s="1"/>
  <c r="A458" i="13" s="1"/>
  <c r="A459" i="13" s="1"/>
  <c r="A460" i="13" s="1"/>
  <c r="A461" i="13" s="1"/>
  <c r="A462" i="13" s="1"/>
  <c r="A463" i="13" s="1"/>
  <c r="A464" i="13" s="1"/>
  <c r="A465" i="13" s="1"/>
  <c r="A466" i="13" s="1"/>
  <c r="A467" i="13" s="1"/>
  <c r="A468" i="13" s="1"/>
  <c r="A469" i="13" s="1"/>
  <c r="A470" i="13" s="1"/>
  <c r="A471" i="13" s="1"/>
  <c r="A472" i="13" s="1"/>
  <c r="A473" i="13" s="1"/>
  <c r="A474" i="13" s="1"/>
  <c r="A475" i="13" s="1"/>
  <c r="A476" i="13" s="1"/>
  <c r="A477" i="13" s="1"/>
  <c r="A478" i="13" s="1"/>
  <c r="A479" i="13" s="1"/>
  <c r="A480" i="13" s="1"/>
  <c r="A481" i="13" s="1"/>
  <c r="A482" i="13" s="1"/>
  <c r="A483" i="13" s="1"/>
  <c r="A484" i="13" s="1"/>
  <c r="A485" i="13" s="1"/>
  <c r="A486" i="13" s="1"/>
  <c r="A487" i="13" s="1"/>
  <c r="A488" i="13" s="1"/>
  <c r="A489" i="13" s="1"/>
  <c r="A490" i="13" s="1"/>
  <c r="A491" i="13" s="1"/>
  <c r="A492" i="13" s="1"/>
  <c r="A493" i="13" s="1"/>
  <c r="A494" i="13" s="1"/>
  <c r="A495" i="13" s="1"/>
  <c r="A496" i="13" s="1"/>
  <c r="A497" i="13" s="1"/>
  <c r="A498" i="13" s="1"/>
  <c r="A499" i="13" s="1"/>
  <c r="A500" i="13" s="1"/>
  <c r="A501" i="13" s="1"/>
  <c r="A502" i="13" s="1"/>
  <c r="A503" i="13" s="1"/>
  <c r="A504" i="13" s="1"/>
  <c r="A505" i="13" s="1"/>
  <c r="A506" i="13" s="1"/>
  <c r="A507" i="13" s="1"/>
  <c r="A508" i="13" s="1"/>
  <c r="A509" i="13" s="1"/>
  <c r="A510" i="13" s="1"/>
  <c r="A511" i="13" s="1"/>
  <c r="A512" i="13" s="1"/>
  <c r="A513" i="13" s="1"/>
  <c r="A514" i="13" s="1"/>
  <c r="A515" i="13" s="1"/>
  <c r="A516" i="13" s="1"/>
  <c r="A517" i="13" s="1"/>
  <c r="A518" i="13" s="1"/>
  <c r="A519" i="13" s="1"/>
  <c r="A520" i="13" s="1"/>
  <c r="A521" i="13" s="1"/>
  <c r="A522" i="13" s="1"/>
  <c r="A523" i="13" s="1"/>
  <c r="A524" i="13" s="1"/>
  <c r="A525" i="13" s="1"/>
  <c r="A526" i="13" s="1"/>
  <c r="A527" i="13" s="1"/>
  <c r="A528" i="13" s="1"/>
  <c r="A529" i="13" s="1"/>
  <c r="A530" i="13" s="1"/>
  <c r="A531" i="13" s="1"/>
  <c r="A532" i="13" s="1"/>
  <c r="A533" i="13" s="1"/>
  <c r="A534" i="13" s="1"/>
  <c r="A535" i="13" s="1"/>
  <c r="A536" i="13" s="1"/>
  <c r="A537" i="13" s="1"/>
  <c r="A538" i="13" s="1"/>
  <c r="A539" i="13" s="1"/>
  <c r="A540" i="13" s="1"/>
  <c r="A541" i="13" s="1"/>
  <c r="A542" i="13" s="1"/>
  <c r="A543" i="13" s="1"/>
  <c r="A544" i="13" s="1"/>
  <c r="A545" i="13" s="1"/>
  <c r="A546" i="13" s="1"/>
  <c r="A547" i="13" s="1"/>
  <c r="A548" i="13" s="1"/>
  <c r="A549" i="13" s="1"/>
  <c r="A550" i="13" s="1"/>
  <c r="A551" i="13" s="1"/>
  <c r="A552" i="13" s="1"/>
  <c r="A553" i="13" s="1"/>
  <c r="A554" i="13" s="1"/>
  <c r="A555" i="13" s="1"/>
  <c r="A556" i="13" s="1"/>
  <c r="A557" i="13" s="1"/>
  <c r="A558" i="13" s="1"/>
  <c r="A559" i="13" s="1"/>
  <c r="A560" i="13" s="1"/>
  <c r="A561" i="13" s="1"/>
  <c r="A562" i="13" s="1"/>
  <c r="A563" i="13" s="1"/>
  <c r="A564" i="13" s="1"/>
  <c r="A565" i="13" s="1"/>
  <c r="A566" i="13" s="1"/>
  <c r="A567" i="13" s="1"/>
  <c r="A568" i="13" s="1"/>
  <c r="A569" i="13" s="1"/>
  <c r="A570" i="13" s="1"/>
  <c r="A571" i="13" s="1"/>
  <c r="A572" i="13" s="1"/>
  <c r="A573" i="13" s="1"/>
  <c r="A574" i="13" s="1"/>
  <c r="A575" i="13" s="1"/>
  <c r="A576" i="13" s="1"/>
  <c r="A577" i="13" s="1"/>
  <c r="A578" i="13" s="1"/>
  <c r="A579" i="13" s="1"/>
  <c r="A580" i="13" s="1"/>
  <c r="A581" i="13" s="1"/>
  <c r="A582" i="13" s="1"/>
  <c r="A583" i="13" s="1"/>
  <c r="A584" i="13" s="1"/>
  <c r="A585" i="13" s="1"/>
  <c r="A586" i="13" s="1"/>
  <c r="A587" i="13" s="1"/>
  <c r="A588" i="13" s="1"/>
  <c r="A589" i="13" s="1"/>
  <c r="A590" i="13" s="1"/>
  <c r="A591" i="13" s="1"/>
  <c r="A592" i="13" s="1"/>
  <c r="A593" i="13" s="1"/>
  <c r="A594" i="13" s="1"/>
  <c r="A595" i="13" s="1"/>
  <c r="A596" i="13" s="1"/>
  <c r="A597" i="13" s="1"/>
  <c r="A598" i="13" s="1"/>
  <c r="A599" i="13" s="1"/>
  <c r="A600" i="13" s="1"/>
  <c r="A601" i="13" s="1"/>
  <c r="A602" i="13" s="1"/>
  <c r="A603" i="13" s="1"/>
  <c r="A604" i="13" s="1"/>
  <c r="A605" i="13" s="1"/>
  <c r="A606" i="13" s="1"/>
  <c r="A607" i="13" s="1"/>
  <c r="A608" i="13" s="1"/>
  <c r="A609" i="13" s="1"/>
  <c r="A610" i="13" s="1"/>
  <c r="A611" i="13" s="1"/>
  <c r="A612" i="13" s="1"/>
  <c r="A613" i="13" s="1"/>
  <c r="A614" i="13" s="1"/>
  <c r="A615" i="13" s="1"/>
  <c r="A616" i="13" s="1"/>
  <c r="A617" i="13" s="1"/>
  <c r="A618" i="13" s="1"/>
  <c r="A619" i="13" s="1"/>
  <c r="A620" i="13" s="1"/>
  <c r="A621" i="13" s="1"/>
  <c r="A622" i="13" s="1"/>
  <c r="A623" i="13" s="1"/>
  <c r="A624" i="13" s="1"/>
  <c r="A625" i="13" s="1"/>
  <c r="A626" i="13" s="1"/>
  <c r="A627" i="13" s="1"/>
  <c r="A628" i="13" s="1"/>
  <c r="A629" i="13" s="1"/>
  <c r="A630" i="13" s="1"/>
  <c r="A631" i="13" s="1"/>
  <c r="A632" i="13" s="1"/>
  <c r="A633" i="13" s="1"/>
  <c r="A634" i="13" s="1"/>
  <c r="A635" i="13" s="1"/>
  <c r="A636" i="13" s="1"/>
  <c r="A637" i="13" s="1"/>
  <c r="A638" i="13" s="1"/>
  <c r="A639" i="13" s="1"/>
  <c r="A640" i="13" s="1"/>
  <c r="A641" i="13" s="1"/>
  <c r="A642" i="13" s="1"/>
  <c r="A643" i="13" s="1"/>
  <c r="A644" i="13" s="1"/>
  <c r="A645" i="13" s="1"/>
  <c r="A646" i="13" s="1"/>
  <c r="A647" i="13" s="1"/>
  <c r="A648" i="13" s="1"/>
  <c r="A649" i="13" s="1"/>
  <c r="A650" i="13" s="1"/>
  <c r="A651" i="13" s="1"/>
  <c r="A652" i="13" s="1"/>
  <c r="A653" i="13" s="1"/>
  <c r="A654" i="13" s="1"/>
  <c r="A655" i="13" s="1"/>
  <c r="A656" i="13" s="1"/>
  <c r="A657" i="13" s="1"/>
  <c r="A658" i="13" s="1"/>
  <c r="A659" i="13" s="1"/>
  <c r="A660" i="13" s="1"/>
  <c r="A661" i="13" s="1"/>
  <c r="A662" i="13" s="1"/>
  <c r="A663" i="13" s="1"/>
  <c r="A664" i="13" s="1"/>
  <c r="A665" i="13" s="1"/>
  <c r="A666" i="13" s="1"/>
  <c r="A667" i="13" s="1"/>
  <c r="A668" i="13" s="1"/>
  <c r="A669" i="13" s="1"/>
  <c r="A670" i="13" s="1"/>
  <c r="A671" i="13" s="1"/>
  <c r="A672" i="13" s="1"/>
  <c r="A673" i="13" s="1"/>
  <c r="A674" i="13" s="1"/>
  <c r="A675" i="13" s="1"/>
  <c r="A676" i="13" s="1"/>
  <c r="A677" i="13" s="1"/>
  <c r="A678" i="13" s="1"/>
  <c r="A679" i="13" s="1"/>
  <c r="A680" i="13" s="1"/>
  <c r="A681" i="13" s="1"/>
  <c r="A682" i="13" s="1"/>
  <c r="A683" i="13" s="1"/>
  <c r="A684" i="13" s="1"/>
  <c r="A685" i="13" s="1"/>
  <c r="A686" i="13" s="1"/>
  <c r="A687" i="13" s="1"/>
  <c r="A688" i="13" s="1"/>
  <c r="A689" i="13" s="1"/>
  <c r="A690" i="13" s="1"/>
  <c r="A691" i="13" s="1"/>
  <c r="A692" i="13" s="1"/>
  <c r="A693" i="13" s="1"/>
  <c r="A694" i="13" s="1"/>
  <c r="A695" i="13" s="1"/>
  <c r="A696" i="13" s="1"/>
  <c r="A697" i="13" s="1"/>
  <c r="A698" i="13" s="1"/>
  <c r="A699" i="13" s="1"/>
  <c r="A700" i="13" s="1"/>
  <c r="A701" i="13" s="1"/>
  <c r="A702" i="13" s="1"/>
  <c r="A703" i="13" s="1"/>
  <c r="A704" i="13" s="1"/>
  <c r="A705" i="13" s="1"/>
  <c r="A706" i="13" s="1"/>
  <c r="A707" i="13" s="1"/>
  <c r="A708" i="13" s="1"/>
  <c r="A709" i="13" s="1"/>
  <c r="A710" i="13" s="1"/>
  <c r="A711" i="13" s="1"/>
  <c r="A712" i="13" s="1"/>
  <c r="A713" i="13" s="1"/>
  <c r="A714" i="13" s="1"/>
  <c r="A715" i="13" s="1"/>
  <c r="A716" i="13" s="1"/>
  <c r="A717" i="13" s="1"/>
  <c r="A718" i="13" s="1"/>
  <c r="A719" i="13" s="1"/>
  <c r="A720" i="13" s="1"/>
  <c r="A721" i="13" s="1"/>
  <c r="A722" i="13" s="1"/>
  <c r="A723" i="13" s="1"/>
  <c r="A724" i="13" s="1"/>
  <c r="A725" i="13" s="1"/>
  <c r="A726" i="13" s="1"/>
  <c r="A727" i="13" s="1"/>
  <c r="A728" i="13" s="1"/>
  <c r="A729" i="13" s="1"/>
  <c r="A730" i="13" s="1"/>
  <c r="A731" i="13" s="1"/>
  <c r="A732" i="13" s="1"/>
  <c r="A733" i="13" s="1"/>
  <c r="A734" i="13" s="1"/>
  <c r="A735" i="13" s="1"/>
  <c r="A736" i="13" s="1"/>
  <c r="A737" i="13" s="1"/>
  <c r="A738" i="13" s="1"/>
  <c r="A739" i="13" s="1"/>
  <c r="A740" i="13" s="1"/>
  <c r="A741" i="13" s="1"/>
  <c r="A742" i="13" s="1"/>
  <c r="A743" i="13" s="1"/>
  <c r="A744" i="13" s="1"/>
  <c r="A745" i="13" s="1"/>
  <c r="A746" i="13" s="1"/>
  <c r="A747" i="13" s="1"/>
  <c r="A748" i="13" s="1"/>
  <c r="A749" i="13" s="1"/>
  <c r="A750" i="13" s="1"/>
  <c r="A751" i="13" s="1"/>
  <c r="A752" i="13" s="1"/>
  <c r="A753" i="13" s="1"/>
  <c r="A754" i="13" s="1"/>
  <c r="A755" i="13" s="1"/>
  <c r="A756" i="13" s="1"/>
  <c r="A757" i="13" s="1"/>
  <c r="A758" i="13" s="1"/>
  <c r="A759" i="13" s="1"/>
  <c r="A760" i="13" s="1"/>
  <c r="A761" i="13" s="1"/>
  <c r="A762" i="13" s="1"/>
  <c r="A763" i="13" s="1"/>
  <c r="A764" i="13" s="1"/>
  <c r="A765" i="13" s="1"/>
  <c r="A766" i="13" s="1"/>
  <c r="A767" i="13" s="1"/>
  <c r="A768" i="13" s="1"/>
  <c r="A769" i="13" s="1"/>
  <c r="A770" i="13" s="1"/>
  <c r="A771" i="13" s="1"/>
  <c r="A772" i="13" s="1"/>
  <c r="A773" i="13" s="1"/>
  <c r="A774" i="13" s="1"/>
  <c r="A775" i="13" s="1"/>
  <c r="A776" i="13" s="1"/>
  <c r="A777" i="13" s="1"/>
  <c r="A778" i="13" s="1"/>
  <c r="A779" i="13" s="1"/>
  <c r="A780" i="13" s="1"/>
  <c r="A781" i="13" s="1"/>
  <c r="A782" i="13" s="1"/>
  <c r="A783" i="13" s="1"/>
  <c r="A784" i="13" s="1"/>
  <c r="A785" i="13" s="1"/>
  <c r="A786" i="13" s="1"/>
  <c r="A787" i="13" s="1"/>
  <c r="A788" i="13" s="1"/>
  <c r="A789" i="13" s="1"/>
  <c r="A790" i="13" s="1"/>
  <c r="A791" i="13" s="1"/>
  <c r="A792" i="13" s="1"/>
  <c r="A793" i="13" s="1"/>
  <c r="A794" i="13" s="1"/>
  <c r="A795" i="13" s="1"/>
  <c r="A796" i="13" s="1"/>
  <c r="A797" i="13" s="1"/>
  <c r="A798" i="13" s="1"/>
  <c r="A799" i="13" s="1"/>
  <c r="A800" i="13" s="1"/>
  <c r="A801" i="13" s="1"/>
  <c r="A802" i="13" s="1"/>
  <c r="A803" i="13" s="1"/>
  <c r="A804" i="13" s="1"/>
  <c r="A805" i="13" s="1"/>
  <c r="A806" i="13" s="1"/>
  <c r="A807" i="13" s="1"/>
  <c r="A808" i="13" s="1"/>
  <c r="A809" i="13" s="1"/>
  <c r="A810" i="13" s="1"/>
  <c r="A811" i="13" s="1"/>
  <c r="A812" i="13" s="1"/>
  <c r="A813" i="13" s="1"/>
  <c r="A814" i="13" s="1"/>
  <c r="A815" i="13" s="1"/>
  <c r="A816" i="13" s="1"/>
  <c r="A817" i="13" s="1"/>
  <c r="A818" i="13" s="1"/>
  <c r="A819" i="13" s="1"/>
  <c r="A820" i="13" s="1"/>
  <c r="A821" i="13" s="1"/>
  <c r="A822" i="13" s="1"/>
  <c r="A823" i="13" s="1"/>
  <c r="A824" i="13" s="1"/>
  <c r="A825" i="13" s="1"/>
  <c r="A826" i="13" s="1"/>
  <c r="A827" i="13" s="1"/>
  <c r="A828" i="13" s="1"/>
  <c r="A829" i="13" s="1"/>
  <c r="A830" i="13" s="1"/>
  <c r="A831" i="13" s="1"/>
  <c r="A832" i="13" s="1"/>
  <c r="A833" i="13" s="1"/>
  <c r="A834" i="13" s="1"/>
  <c r="A835" i="13" s="1"/>
  <c r="A836" i="13" s="1"/>
  <c r="A837" i="13" s="1"/>
  <c r="A838" i="13" s="1"/>
  <c r="A839" i="13" s="1"/>
  <c r="A840" i="13" s="1"/>
  <c r="A841" i="13" s="1"/>
  <c r="A842" i="13" s="1"/>
  <c r="A843" i="13" s="1"/>
  <c r="A844" i="13" s="1"/>
  <c r="A845" i="13" s="1"/>
  <c r="A846" i="13" s="1"/>
  <c r="A847" i="13" s="1"/>
  <c r="A848" i="13" s="1"/>
  <c r="A849" i="13" s="1"/>
  <c r="A850" i="13" s="1"/>
  <c r="A851" i="13" s="1"/>
  <c r="A852" i="13" s="1"/>
  <c r="A853" i="13" s="1"/>
  <c r="A854" i="13" s="1"/>
  <c r="A855" i="13" s="1"/>
  <c r="A856" i="13" s="1"/>
  <c r="A857" i="13" s="1"/>
  <c r="A858" i="13" s="1"/>
  <c r="A859" i="13" s="1"/>
  <c r="A860" i="13" s="1"/>
  <c r="A861" i="13" s="1"/>
  <c r="A862" i="13" s="1"/>
  <c r="A863" i="13" s="1"/>
  <c r="A864" i="13" s="1"/>
  <c r="A865" i="13" s="1"/>
  <c r="A866" i="13" s="1"/>
  <c r="A867" i="13" s="1"/>
  <c r="A868" i="13" s="1"/>
  <c r="A869" i="13" s="1"/>
  <c r="A870" i="13" s="1"/>
  <c r="A871" i="13" s="1"/>
  <c r="A872" i="13" s="1"/>
  <c r="A873" i="13" s="1"/>
  <c r="A874" i="13" s="1"/>
  <c r="A875" i="13" s="1"/>
  <c r="A876" i="13" s="1"/>
  <c r="A877" i="13" s="1"/>
  <c r="A878" i="13" s="1"/>
  <c r="A879" i="13" s="1"/>
  <c r="A880" i="13" s="1"/>
  <c r="A881" i="13" s="1"/>
  <c r="A882" i="13" s="1"/>
  <c r="A883" i="13" s="1"/>
  <c r="A884" i="13" s="1"/>
  <c r="A885" i="13" s="1"/>
  <c r="A886" i="13" s="1"/>
  <c r="A887" i="13" s="1"/>
  <c r="A888" i="13" s="1"/>
  <c r="A889" i="13" s="1"/>
  <c r="A890" i="13" s="1"/>
  <c r="A891" i="13" s="1"/>
  <c r="A892" i="13" s="1"/>
  <c r="A893" i="13" s="1"/>
  <c r="A894" i="13" s="1"/>
  <c r="A895" i="13" s="1"/>
  <c r="A896" i="13" s="1"/>
  <c r="A897" i="13" s="1"/>
  <c r="A898" i="13" s="1"/>
  <c r="A899" i="13" s="1"/>
  <c r="A900" i="13" s="1"/>
  <c r="A901" i="13" s="1"/>
  <c r="A902" i="13" s="1"/>
  <c r="A903" i="13" s="1"/>
  <c r="A904" i="13" s="1"/>
  <c r="A905" i="13" s="1"/>
  <c r="A906" i="13" s="1"/>
  <c r="A907" i="13" s="1"/>
  <c r="A908" i="13" s="1"/>
  <c r="A909" i="13" s="1"/>
  <c r="A910" i="13" s="1"/>
  <c r="A911" i="13" s="1"/>
  <c r="A912" i="13" s="1"/>
  <c r="A913" i="13" s="1"/>
  <c r="A914" i="13" s="1"/>
  <c r="A915" i="13" s="1"/>
  <c r="A916" i="13" s="1"/>
  <c r="A917" i="13" s="1"/>
  <c r="A918" i="13" s="1"/>
  <c r="A919" i="13" s="1"/>
  <c r="A920" i="13" s="1"/>
  <c r="A921" i="13" s="1"/>
  <c r="A922" i="13" s="1"/>
  <c r="A923" i="13" s="1"/>
  <c r="A924" i="13" s="1"/>
  <c r="A925" i="13" s="1"/>
  <c r="A926" i="13" s="1"/>
  <c r="A927" i="13" s="1"/>
  <c r="A928" i="13" s="1"/>
  <c r="A929" i="13" s="1"/>
  <c r="A930" i="13" s="1"/>
  <c r="A931" i="13" s="1"/>
  <c r="A932" i="13" s="1"/>
  <c r="A933" i="13" s="1"/>
  <c r="A934" i="13" s="1"/>
  <c r="A935" i="13" s="1"/>
  <c r="A936" i="13" s="1"/>
  <c r="A937" i="13" s="1"/>
  <c r="A938" i="13" s="1"/>
  <c r="A939" i="13" s="1"/>
  <c r="A940" i="13" s="1"/>
  <c r="A941" i="13" s="1"/>
  <c r="A942" i="13" s="1"/>
  <c r="A943" i="13" s="1"/>
  <c r="A944" i="13" s="1"/>
  <c r="A945" i="13" s="1"/>
  <c r="A946" i="13" s="1"/>
  <c r="A947" i="13" s="1"/>
  <c r="A948" i="13" s="1"/>
  <c r="A949" i="13" s="1"/>
  <c r="A950" i="13" s="1"/>
  <c r="A951" i="13" s="1"/>
  <c r="A952" i="13" s="1"/>
  <c r="A953" i="13" s="1"/>
  <c r="A954" i="13" s="1"/>
  <c r="A955" i="13" s="1"/>
  <c r="A956" i="13" s="1"/>
  <c r="A957" i="13" s="1"/>
  <c r="A958" i="13" s="1"/>
  <c r="A959" i="13" s="1"/>
  <c r="A960" i="13" s="1"/>
  <c r="A961" i="13" s="1"/>
  <c r="A962" i="13" s="1"/>
  <c r="A963" i="13" s="1"/>
  <c r="A964" i="13" s="1"/>
  <c r="A965" i="13" s="1"/>
  <c r="A966" i="13" s="1"/>
  <c r="A967" i="13" s="1"/>
  <c r="A968" i="13" s="1"/>
  <c r="A969" i="13" s="1"/>
  <c r="A970" i="13" s="1"/>
  <c r="A971" i="13" s="1"/>
  <c r="A972" i="13" s="1"/>
  <c r="A973" i="13" s="1"/>
  <c r="A974" i="13" s="1"/>
  <c r="A975" i="13" s="1"/>
  <c r="A976" i="13" s="1"/>
  <c r="A977" i="13" s="1"/>
  <c r="A978" i="13" s="1"/>
  <c r="A979" i="13" s="1"/>
  <c r="A980" i="13" s="1"/>
  <c r="A981" i="13" s="1"/>
  <c r="A982" i="13" s="1"/>
  <c r="A983" i="13" s="1"/>
  <c r="A984" i="13" s="1"/>
  <c r="A985" i="13" s="1"/>
  <c r="A986" i="13" s="1"/>
  <c r="A987" i="13" s="1"/>
  <c r="A988" i="13" s="1"/>
  <c r="A989" i="13" s="1"/>
  <c r="A990" i="13" s="1"/>
  <c r="A991" i="13" s="1"/>
  <c r="A992" i="13" s="1"/>
  <c r="A993" i="13" s="1"/>
  <c r="A994" i="13" s="1"/>
  <c r="A995" i="13" s="1"/>
  <c r="A996" i="13" s="1"/>
  <c r="A997" i="13" s="1"/>
  <c r="A998" i="13" s="1"/>
  <c r="A999" i="13" s="1"/>
  <c r="A1000" i="13" s="1"/>
  <c r="A1001" i="13" s="1"/>
  <c r="A1002" i="13" s="1"/>
  <c r="A1003" i="13" s="1"/>
  <c r="A1004" i="13" s="1"/>
  <c r="A1005" i="13" s="1"/>
  <c r="A1006" i="13" s="1"/>
  <c r="A1007" i="13" s="1"/>
  <c r="A1008" i="13" s="1"/>
  <c r="A1009" i="13" s="1"/>
  <c r="A1010" i="13" s="1"/>
  <c r="A1011" i="13" s="1"/>
  <c r="A1012" i="13" s="1"/>
  <c r="A1013" i="13" s="1"/>
  <c r="A1014" i="13" s="1"/>
  <c r="A1015" i="13" s="1"/>
  <c r="A1016" i="13" s="1"/>
  <c r="A1017" i="13" s="1"/>
  <c r="A1018" i="13" s="1"/>
  <c r="A1019" i="13" s="1"/>
  <c r="A1020" i="13" s="1"/>
  <c r="A1021" i="13" s="1"/>
  <c r="A1022" i="13" s="1"/>
  <c r="A1023" i="13" s="1"/>
  <c r="A1024" i="13" s="1"/>
  <c r="A1025" i="13" s="1"/>
  <c r="A1026" i="13" s="1"/>
  <c r="A1027" i="13" s="1"/>
  <c r="A1028" i="13" s="1"/>
  <c r="A1029" i="13" s="1"/>
  <c r="A1030" i="13" s="1"/>
  <c r="A1031" i="13" s="1"/>
  <c r="A1032" i="13" s="1"/>
  <c r="A1033" i="13" s="1"/>
  <c r="A1034" i="13" s="1"/>
  <c r="A1035" i="13" s="1"/>
  <c r="A1036" i="13" s="1"/>
  <c r="A1037" i="13" s="1"/>
  <c r="A1038" i="13" s="1"/>
  <c r="A1039" i="13" s="1"/>
  <c r="A1040" i="13" s="1"/>
  <c r="A1041" i="13" s="1"/>
  <c r="A1042" i="13" s="1"/>
  <c r="A1043" i="13" s="1"/>
  <c r="A1044" i="13" s="1"/>
  <c r="A1045" i="13" s="1"/>
  <c r="A1046" i="13" s="1"/>
  <c r="A1047" i="13" s="1"/>
  <c r="A1048" i="13" s="1"/>
  <c r="A1049" i="13" s="1"/>
  <c r="A1050" i="13" s="1"/>
  <c r="A1051" i="13" s="1"/>
  <c r="A1052" i="13" s="1"/>
  <c r="A1053" i="13" s="1"/>
  <c r="A1054" i="13" s="1"/>
  <c r="A1055" i="13" s="1"/>
  <c r="A1056" i="13" s="1"/>
  <c r="A1057" i="13" s="1"/>
  <c r="A1058" i="13" s="1"/>
  <c r="A1059" i="13" s="1"/>
  <c r="A1060" i="13" s="1"/>
  <c r="A1061" i="13" s="1"/>
  <c r="A1062" i="13" s="1"/>
  <c r="A1063" i="13" s="1"/>
  <c r="A1064" i="13" s="1"/>
  <c r="A1065" i="13" s="1"/>
  <c r="A1066" i="13" s="1"/>
  <c r="A1067" i="13" s="1"/>
  <c r="A1068" i="13" s="1"/>
  <c r="A1069" i="13" s="1"/>
  <c r="A1070" i="13" s="1"/>
  <c r="A1071" i="13" s="1"/>
  <c r="A1072" i="13" s="1"/>
  <c r="A1073" i="13" s="1"/>
  <c r="A1074" i="13" s="1"/>
  <c r="A1075" i="13" s="1"/>
  <c r="A1076" i="13" s="1"/>
  <c r="A1077" i="13" s="1"/>
  <c r="A1078" i="13" s="1"/>
  <c r="A1079" i="13" s="1"/>
  <c r="A1080" i="13" s="1"/>
  <c r="A1081" i="13" s="1"/>
  <c r="A1082" i="13" s="1"/>
  <c r="A1083" i="13" s="1"/>
  <c r="A1084" i="13" s="1"/>
  <c r="A1085" i="13" s="1"/>
  <c r="A1086" i="13" s="1"/>
  <c r="A1087" i="13" s="1"/>
  <c r="A1088" i="13" s="1"/>
  <c r="A1089" i="13" s="1"/>
  <c r="A1090" i="13" s="1"/>
  <c r="A1091" i="13" s="1"/>
  <c r="A1092" i="13" s="1"/>
  <c r="A1093" i="13" s="1"/>
  <c r="A1094" i="13" s="1"/>
  <c r="A1095" i="13" s="1"/>
  <c r="A1096" i="13" s="1"/>
  <c r="A1097" i="13" s="1"/>
  <c r="A1098" i="13" s="1"/>
  <c r="A1099" i="13" s="1"/>
  <c r="A1100" i="13" s="1"/>
  <c r="A1101" i="13" s="1"/>
  <c r="A1102" i="13" s="1"/>
  <c r="A1103" i="13" s="1"/>
  <c r="A1104" i="13" s="1"/>
  <c r="A1105" i="13" s="1"/>
  <c r="A1106" i="13" s="1"/>
  <c r="A1107" i="13" s="1"/>
  <c r="A1108" i="13" s="1"/>
  <c r="A1109" i="13" s="1"/>
  <c r="A1110" i="13" s="1"/>
  <c r="A1111" i="13" s="1"/>
  <c r="A1112" i="13" s="1"/>
  <c r="A1113" i="13" s="1"/>
  <c r="A1114" i="13" s="1"/>
  <c r="A1115" i="13" s="1"/>
  <c r="A1116" i="13" s="1"/>
  <c r="A1117" i="13" s="1"/>
  <c r="A1118" i="13" s="1"/>
  <c r="A1119" i="13" s="1"/>
  <c r="A1120" i="13" s="1"/>
  <c r="A1121" i="13" s="1"/>
  <c r="A1122" i="13" s="1"/>
  <c r="A1123" i="13" s="1"/>
  <c r="A1124" i="13" s="1"/>
  <c r="A1125" i="13" s="1"/>
  <c r="A1126" i="13" s="1"/>
  <c r="A1127" i="13" s="1"/>
  <c r="A1128" i="13" s="1"/>
  <c r="A1129" i="13" s="1"/>
  <c r="A1130" i="13" s="1"/>
  <c r="A1131" i="13" s="1"/>
  <c r="A1132" i="13" s="1"/>
  <c r="A1133" i="13" s="1"/>
  <c r="A1134" i="13" s="1"/>
  <c r="A1135" i="13" s="1"/>
  <c r="A1136" i="13" s="1"/>
  <c r="A1137" i="13" s="1"/>
  <c r="A1138" i="13" s="1"/>
  <c r="A1139" i="13" s="1"/>
  <c r="A1140" i="13" s="1"/>
  <c r="A1141" i="13" s="1"/>
  <c r="A1142" i="13" s="1"/>
  <c r="A1143" i="13" s="1"/>
  <c r="A1144" i="13" s="1"/>
  <c r="A1145" i="13" s="1"/>
  <c r="A1146" i="13" s="1"/>
  <c r="A1147" i="13" s="1"/>
  <c r="A1148" i="13" s="1"/>
  <c r="A1149" i="13" s="1"/>
  <c r="A1150" i="13" s="1"/>
  <c r="A1151" i="13" s="1"/>
  <c r="A1152" i="13" s="1"/>
  <c r="A1153" i="13" s="1"/>
  <c r="A1154" i="13" s="1"/>
  <c r="A1155" i="13" s="1"/>
  <c r="A1156" i="13" s="1"/>
  <c r="A1157" i="13" s="1"/>
  <c r="A1158" i="13" s="1"/>
  <c r="D32" i="13"/>
  <c r="C32" i="13"/>
  <c r="D21" i="13"/>
  <c r="D18" i="13"/>
  <c r="D17" i="13"/>
  <c r="D16" i="13"/>
  <c r="D15" i="13"/>
  <c r="D20" i="13" s="1"/>
  <c r="D9" i="13"/>
  <c r="I32" i="13" s="1"/>
  <c r="D8" i="13"/>
  <c r="D7" i="13"/>
  <c r="D6" i="13"/>
  <c r="Q32" i="13" l="1"/>
  <c r="H32" i="13"/>
  <c r="D11" i="13"/>
  <c r="D2" i="13"/>
  <c r="D1" i="13" s="1"/>
  <c r="D4" i="13" s="1"/>
  <c r="D3" i="13" s="1"/>
  <c r="D12" i="13"/>
  <c r="D10" i="13"/>
  <c r="E32" i="13"/>
  <c r="J32" i="13" l="1"/>
  <c r="L32" i="13" s="1"/>
  <c r="K32" i="13"/>
  <c r="D13" i="13"/>
  <c r="U1048" i="13" s="1"/>
  <c r="D22" i="13"/>
  <c r="U1157" i="13" l="1"/>
  <c r="U120" i="13"/>
  <c r="U322" i="13"/>
  <c r="U73" i="13"/>
  <c r="U870" i="13"/>
  <c r="U99" i="13"/>
  <c r="U152" i="13"/>
  <c r="U163" i="13"/>
  <c r="U194" i="13"/>
  <c r="U432" i="13"/>
  <c r="U851" i="13"/>
  <c r="U35" i="13"/>
  <c r="U265" i="13"/>
  <c r="U437" i="13"/>
  <c r="U88" i="13"/>
  <c r="U315" i="13"/>
  <c r="U386" i="13"/>
  <c r="U344" i="13"/>
  <c r="U543" i="13"/>
  <c r="U738" i="13"/>
  <c r="U573" i="13"/>
  <c r="U359" i="13"/>
  <c r="U137" i="13"/>
  <c r="U450" i="13"/>
  <c r="U260" i="13"/>
  <c r="U353" i="13"/>
  <c r="U626" i="13"/>
  <c r="U56" i="13"/>
  <c r="U231" i="13"/>
  <c r="U443" i="13"/>
  <c r="U258" i="13"/>
  <c r="U513" i="13"/>
  <c r="U180" i="13"/>
  <c r="U939" i="13"/>
  <c r="U534" i="13"/>
  <c r="U628" i="13"/>
  <c r="U509" i="13"/>
  <c r="U72" i="13"/>
  <c r="U136" i="13"/>
  <c r="U295" i="13"/>
  <c r="U251" i="13"/>
  <c r="U41" i="13"/>
  <c r="U169" i="13"/>
  <c r="U290" i="13"/>
  <c r="U418" i="13"/>
  <c r="U577" i="13"/>
  <c r="U131" i="13"/>
  <c r="U216" i="13"/>
  <c r="U388" i="13"/>
  <c r="U225" i="13"/>
  <c r="U393" i="13"/>
  <c r="U601" i="13"/>
  <c r="U560" i="13"/>
  <c r="U749" i="13"/>
  <c r="U40" i="13"/>
  <c r="U104" i="13"/>
  <c r="U168" i="13"/>
  <c r="U423" i="13"/>
  <c r="U379" i="13"/>
  <c r="U105" i="13"/>
  <c r="U226" i="13"/>
  <c r="U354" i="13"/>
  <c r="U484" i="13"/>
  <c r="U67" i="13"/>
  <c r="U187" i="13"/>
  <c r="U304" i="13"/>
  <c r="U472" i="13"/>
  <c r="U309" i="13"/>
  <c r="U494" i="13"/>
  <c r="U647" i="13"/>
  <c r="U710" i="13"/>
  <c r="U1149" i="13"/>
  <c r="U1153" i="13"/>
  <c r="U1155" i="13"/>
  <c r="U1143" i="13"/>
  <c r="U1127" i="13"/>
  <c r="U1140" i="13"/>
  <c r="U1135" i="13"/>
  <c r="U1099" i="13"/>
  <c r="U1121" i="13"/>
  <c r="U1083" i="13"/>
  <c r="U1122" i="13"/>
  <c r="U1106" i="13"/>
  <c r="U1096" i="13"/>
  <c r="U1081" i="13"/>
  <c r="U1058" i="13"/>
  <c r="U1085" i="13"/>
  <c r="U1065" i="13"/>
  <c r="U1051" i="13"/>
  <c r="U1105" i="13"/>
  <c r="U1038" i="13"/>
  <c r="U1014" i="13"/>
  <c r="U1069" i="13"/>
  <c r="U1003" i="13"/>
  <c r="U1013" i="13"/>
  <c r="U988" i="13"/>
  <c r="U968" i="13"/>
  <c r="U1040" i="13"/>
  <c r="U1019" i="13"/>
  <c r="U998" i="13"/>
  <c r="U974" i="13"/>
  <c r="U954" i="13"/>
  <c r="U934" i="13"/>
  <c r="U1020" i="13"/>
  <c r="U923" i="13"/>
  <c r="U903" i="13"/>
  <c r="U1001" i="13"/>
  <c r="U991" i="13"/>
  <c r="U981" i="13"/>
  <c r="U969" i="13"/>
  <c r="U959" i="13"/>
  <c r="U917" i="13"/>
  <c r="U893" i="13"/>
  <c r="U886" i="13"/>
  <c r="U866" i="13"/>
  <c r="U842" i="13"/>
  <c r="U822" i="13"/>
  <c r="U802" i="13"/>
  <c r="U778" i="13"/>
  <c r="U758" i="13"/>
  <c r="U868" i="13"/>
  <c r="U844" i="13"/>
  <c r="U824" i="13"/>
  <c r="U804" i="13"/>
  <c r="U780" i="13"/>
  <c r="U760" i="13"/>
  <c r="U740" i="13"/>
  <c r="U1017" i="13"/>
  <c r="U944" i="13"/>
  <c r="U922" i="13"/>
  <c r="U898" i="13"/>
  <c r="U753" i="13"/>
  <c r="U945" i="13"/>
  <c r="U849" i="13"/>
  <c r="U813" i="13"/>
  <c r="U773" i="13"/>
  <c r="U742" i="13"/>
  <c r="U725" i="13"/>
  <c r="U705" i="13"/>
  <c r="U681" i="13"/>
  <c r="U661" i="13"/>
  <c r="U641" i="13"/>
  <c r="U617" i="13"/>
  <c r="U951" i="13"/>
  <c r="U928" i="13"/>
  <c r="U912" i="13"/>
  <c r="U896" i="13"/>
  <c r="U879" i="13"/>
  <c r="U847" i="13"/>
  <c r="U815" i="13"/>
  <c r="U783" i="13"/>
  <c r="U724" i="13"/>
  <c r="U708" i="13"/>
  <c r="U692" i="13"/>
  <c r="U676" i="13"/>
  <c r="U660" i="13"/>
  <c r="U644" i="13"/>
  <c r="U1138" i="13"/>
  <c r="U1147" i="13"/>
  <c r="U1154" i="13"/>
  <c r="U1158" i="13"/>
  <c r="U1131" i="13"/>
  <c r="U1107" i="13"/>
  <c r="U1132" i="13"/>
  <c r="U1095" i="13"/>
  <c r="U1139" i="13"/>
  <c r="U1114" i="13"/>
  <c r="U1101" i="13"/>
  <c r="U1088" i="13"/>
  <c r="U1070" i="13"/>
  <c r="U1125" i="13"/>
  <c r="U1072" i="13"/>
  <c r="U1057" i="13"/>
  <c r="U1043" i="13"/>
  <c r="U1046" i="13"/>
  <c r="U1026" i="13"/>
  <c r="U1006" i="13"/>
  <c r="U1067" i="13"/>
  <c r="U1041" i="13"/>
  <c r="U1000" i="13"/>
  <c r="U976" i="13"/>
  <c r="U1060" i="13"/>
  <c r="U1032" i="13"/>
  <c r="U1008" i="13"/>
  <c r="U986" i="13"/>
  <c r="U966" i="13"/>
  <c r="U942" i="13"/>
  <c r="U1077" i="13"/>
  <c r="U1004" i="13"/>
  <c r="U911" i="13"/>
  <c r="U891" i="13"/>
  <c r="U997" i="13"/>
  <c r="U985" i="13"/>
  <c r="U975" i="13"/>
  <c r="U965" i="13"/>
  <c r="U925" i="13"/>
  <c r="U905" i="13"/>
  <c r="U1068" i="13"/>
  <c r="U874" i="13"/>
  <c r="U854" i="13"/>
  <c r="U834" i="13"/>
  <c r="U810" i="13"/>
  <c r="U790" i="13"/>
  <c r="U770" i="13"/>
  <c r="U876" i="13"/>
  <c r="U856" i="13"/>
  <c r="U836" i="13"/>
  <c r="U812" i="13"/>
  <c r="U792" i="13"/>
  <c r="U772" i="13"/>
  <c r="U748" i="13"/>
  <c r="U728" i="13"/>
  <c r="U956" i="13"/>
  <c r="U930" i="13"/>
  <c r="U910" i="13"/>
  <c r="U890" i="13"/>
  <c r="U1053" i="13"/>
  <c r="U873" i="13"/>
  <c r="U833" i="13"/>
  <c r="U789" i="13"/>
  <c r="U750" i="13"/>
  <c r="U735" i="13"/>
  <c r="U713" i="13"/>
  <c r="U693" i="13"/>
  <c r="U673" i="13"/>
  <c r="U649" i="13"/>
  <c r="U629" i="13"/>
  <c r="U1023" i="13"/>
  <c r="U935" i="13"/>
  <c r="U920" i="13"/>
  <c r="U904" i="13"/>
  <c r="U888" i="13"/>
  <c r="U863" i="13"/>
  <c r="U831" i="13"/>
  <c r="U799" i="13"/>
  <c r="U767" i="13"/>
  <c r="U716" i="13"/>
  <c r="U700" i="13"/>
  <c r="U684" i="13"/>
  <c r="U668" i="13"/>
  <c r="U652" i="13"/>
  <c r="U636" i="13"/>
  <c r="U1142" i="13"/>
  <c r="U1137" i="13"/>
  <c r="U1136" i="13"/>
  <c r="U1133" i="13"/>
  <c r="U1079" i="13"/>
  <c r="U1104" i="13"/>
  <c r="U1074" i="13"/>
  <c r="U1084" i="13"/>
  <c r="U1047" i="13"/>
  <c r="U1030" i="13"/>
  <c r="U1094" i="13"/>
  <c r="U1005" i="13"/>
  <c r="U960" i="13"/>
  <c r="U1016" i="13"/>
  <c r="U970" i="13"/>
  <c r="U1093" i="13"/>
  <c r="U919" i="13"/>
  <c r="U999" i="13"/>
  <c r="U977" i="13"/>
  <c r="U933" i="13"/>
  <c r="U889" i="13"/>
  <c r="U858" i="13"/>
  <c r="U818" i="13"/>
  <c r="U774" i="13"/>
  <c r="U860" i="13"/>
  <c r="U820" i="13"/>
  <c r="U776" i="13"/>
  <c r="U732" i="13"/>
  <c r="U940" i="13"/>
  <c r="U894" i="13"/>
  <c r="U881" i="13"/>
  <c r="U805" i="13"/>
  <c r="U741" i="13"/>
  <c r="U697" i="13"/>
  <c r="U657" i="13"/>
  <c r="U1031" i="13"/>
  <c r="U924" i="13"/>
  <c r="U892" i="13"/>
  <c r="U839" i="13"/>
  <c r="U775" i="13"/>
  <c r="U704" i="13"/>
  <c r="U672" i="13"/>
  <c r="U640" i="13"/>
  <c r="U620" i="13"/>
  <c r="U604" i="13"/>
  <c r="U941" i="13"/>
  <c r="U837" i="13"/>
  <c r="U795" i="13"/>
  <c r="U763" i="13"/>
  <c r="U739" i="13"/>
  <c r="U718" i="13"/>
  <c r="U702" i="13"/>
  <c r="U686" i="13"/>
  <c r="U670" i="13"/>
  <c r="U654" i="13"/>
  <c r="U638" i="13"/>
  <c r="U622" i="13"/>
  <c r="U613" i="13"/>
  <c r="U599" i="13"/>
  <c r="U588" i="13"/>
  <c r="U572" i="13"/>
  <c r="U556" i="13"/>
  <c r="U540" i="13"/>
  <c r="U524" i="13"/>
  <c r="U508" i="13"/>
  <c r="U492" i="13"/>
  <c r="U843" i="13"/>
  <c r="U723" i="13"/>
  <c r="U707" i="13"/>
  <c r="U691" i="13"/>
  <c r="U675" i="13"/>
  <c r="U659" i="13"/>
  <c r="U643" i="13"/>
  <c r="U627" i="13"/>
  <c r="U587" i="13"/>
  <c r="U571" i="13"/>
  <c r="U555" i="13"/>
  <c r="U539" i="13"/>
  <c r="U523" i="13"/>
  <c r="U507" i="13"/>
  <c r="U491" i="13"/>
  <c r="U867" i="13"/>
  <c r="U787" i="13"/>
  <c r="U590" i="13"/>
  <c r="U574" i="13"/>
  <c r="U558" i="13"/>
  <c r="U1134" i="13"/>
  <c r="U1146" i="13"/>
  <c r="U1141" i="13"/>
  <c r="U1129" i="13"/>
  <c r="U1148" i="13"/>
  <c r="U1097" i="13"/>
  <c r="U1066" i="13"/>
  <c r="U1071" i="13"/>
  <c r="U1116" i="13"/>
  <c r="U1022" i="13"/>
  <c r="U1061" i="13"/>
  <c r="U992" i="13"/>
  <c r="U1059" i="13"/>
  <c r="U1002" i="13"/>
  <c r="U958" i="13"/>
  <c r="U1045" i="13"/>
  <c r="U907" i="13"/>
  <c r="U993" i="13"/>
  <c r="U973" i="13"/>
  <c r="U921" i="13"/>
  <c r="U1037" i="13"/>
  <c r="U850" i="13"/>
  <c r="U806" i="13"/>
  <c r="U762" i="13"/>
  <c r="U852" i="13"/>
  <c r="U808" i="13"/>
  <c r="U764" i="13"/>
  <c r="U1033" i="13"/>
  <c r="U926" i="13"/>
  <c r="U754" i="13"/>
  <c r="U865" i="13"/>
  <c r="U781" i="13"/>
  <c r="U733" i="13"/>
  <c r="U689" i="13"/>
  <c r="U645" i="13"/>
  <c r="U1007" i="13"/>
  <c r="U916" i="13"/>
  <c r="U887" i="13"/>
  <c r="U823" i="13"/>
  <c r="U759" i="13"/>
  <c r="U696" i="13"/>
  <c r="U664" i="13"/>
  <c r="U632" i="13"/>
  <c r="U616" i="13"/>
  <c r="U600" i="13"/>
  <c r="U885" i="13"/>
  <c r="U821" i="13"/>
  <c r="U793" i="13"/>
  <c r="U761" i="13"/>
  <c r="U729" i="13"/>
  <c r="U714" i="13"/>
  <c r="U698" i="13"/>
  <c r="U682" i="13"/>
  <c r="U666" i="13"/>
  <c r="U650" i="13"/>
  <c r="U634" i="13"/>
  <c r="U618" i="13"/>
  <c r="U607" i="13"/>
  <c r="U598" i="13"/>
  <c r="U584" i="13"/>
  <c r="U568" i="13"/>
  <c r="U552" i="13"/>
  <c r="U536" i="13"/>
  <c r="U520" i="13"/>
  <c r="U504" i="13"/>
  <c r="U947" i="13"/>
  <c r="U827" i="13"/>
  <c r="U719" i="13"/>
  <c r="U703" i="13"/>
  <c r="U687" i="13"/>
  <c r="U671" i="13"/>
  <c r="U655" i="13"/>
  <c r="U639" i="13"/>
  <c r="U623" i="13"/>
  <c r="U583" i="13"/>
  <c r="U567" i="13"/>
  <c r="U551" i="13"/>
  <c r="U535" i="13"/>
  <c r="U519" i="13"/>
  <c r="U503" i="13"/>
  <c r="U487" i="13"/>
  <c r="U861" i="13"/>
  <c r="U611" i="13"/>
  <c r="U586" i="13"/>
  <c r="U570" i="13"/>
  <c r="U1119" i="13"/>
  <c r="U1118" i="13"/>
  <c r="U1090" i="13"/>
  <c r="U1063" i="13"/>
  <c r="U1010" i="13"/>
  <c r="U984" i="13"/>
  <c r="U990" i="13"/>
  <c r="U1012" i="13"/>
  <c r="U989" i="13"/>
  <c r="U909" i="13"/>
  <c r="U838" i="13"/>
  <c r="U884" i="13"/>
  <c r="U796" i="13"/>
  <c r="U1009" i="13"/>
  <c r="U747" i="13"/>
  <c r="U751" i="13"/>
  <c r="U677" i="13"/>
  <c r="U943" i="13"/>
  <c r="U871" i="13"/>
  <c r="U720" i="13"/>
  <c r="U656" i="13"/>
  <c r="U612" i="13"/>
  <c r="U869" i="13"/>
  <c r="U779" i="13"/>
  <c r="U726" i="13"/>
  <c r="U694" i="13"/>
  <c r="U662" i="13"/>
  <c r="U630" i="13"/>
  <c r="U606" i="13"/>
  <c r="U580" i="13"/>
  <c r="U548" i="13"/>
  <c r="U516" i="13"/>
  <c r="U875" i="13"/>
  <c r="U715" i="13"/>
  <c r="U683" i="13"/>
  <c r="U651" i="13"/>
  <c r="U619" i="13"/>
  <c r="U563" i="13"/>
  <c r="U531" i="13"/>
  <c r="U499" i="13"/>
  <c r="U835" i="13"/>
  <c r="U582" i="13"/>
  <c r="U554" i="13"/>
  <c r="U538" i="13"/>
  <c r="U522" i="13"/>
  <c r="U506" i="13"/>
  <c r="U477" i="13"/>
  <c r="U461" i="13"/>
  <c r="U445" i="13"/>
  <c r="U429" i="13"/>
  <c r="U413" i="13"/>
  <c r="U397" i="13"/>
  <c r="U381" i="13"/>
  <c r="U365" i="13"/>
  <c r="U349" i="13"/>
  <c r="U333" i="13"/>
  <c r="U317" i="13"/>
  <c r="U301" i="13"/>
  <c r="U285" i="13"/>
  <c r="U269" i="13"/>
  <c r="U253" i="13"/>
  <c r="U237" i="13"/>
  <c r="U221" i="13"/>
  <c r="U205" i="13"/>
  <c r="U189" i="13"/>
  <c r="U610" i="13"/>
  <c r="U488" i="13"/>
  <c r="U476" i="13"/>
  <c r="U460" i="13"/>
  <c r="U444" i="13"/>
  <c r="U428" i="13"/>
  <c r="U412" i="13"/>
  <c r="U396" i="13"/>
  <c r="U380" i="13"/>
  <c r="U364" i="13"/>
  <c r="U348" i="13"/>
  <c r="U332" i="13"/>
  <c r="U316" i="13"/>
  <c r="U300" i="13"/>
  <c r="U284" i="13"/>
  <c r="U268" i="13"/>
  <c r="U252" i="13"/>
  <c r="U236" i="13"/>
  <c r="U220" i="13"/>
  <c r="U204" i="13"/>
  <c r="U1152" i="13"/>
  <c r="U1103" i="13"/>
  <c r="U1082" i="13"/>
  <c r="U1100" i="13"/>
  <c r="U1029" i="13"/>
  <c r="U982" i="13"/>
  <c r="U895" i="13"/>
  <c r="U961" i="13"/>
  <c r="U826" i="13"/>
  <c r="U840" i="13"/>
  <c r="U744" i="13"/>
  <c r="U953" i="13"/>
  <c r="U721" i="13"/>
  <c r="U625" i="13"/>
  <c r="U855" i="13"/>
  <c r="U688" i="13"/>
  <c r="U624" i="13"/>
  <c r="U853" i="13"/>
  <c r="U757" i="13"/>
  <c r="U706" i="13"/>
  <c r="U658" i="13"/>
  <c r="U615" i="13"/>
  <c r="U592" i="13"/>
  <c r="U544" i="13"/>
  <c r="U500" i="13"/>
  <c r="U727" i="13"/>
  <c r="U679" i="13"/>
  <c r="U635" i="13"/>
  <c r="U575" i="13"/>
  <c r="U527" i="13"/>
  <c r="U483" i="13"/>
  <c r="U595" i="13"/>
  <c r="U550" i="13"/>
  <c r="U530" i="13"/>
  <c r="U510" i="13"/>
  <c r="U473" i="13"/>
  <c r="U453" i="13"/>
  <c r="U433" i="13"/>
  <c r="U409" i="13"/>
  <c r="U389" i="13"/>
  <c r="U369" i="13"/>
  <c r="U345" i="13"/>
  <c r="U325" i="13"/>
  <c r="U305" i="13"/>
  <c r="U281" i="13"/>
  <c r="U261" i="13"/>
  <c r="U241" i="13"/>
  <c r="U217" i="13"/>
  <c r="U197" i="13"/>
  <c r="U785" i="13"/>
  <c r="U482" i="13"/>
  <c r="U468" i="13"/>
  <c r="U448" i="13"/>
  <c r="U424" i="13"/>
  <c r="U404" i="13"/>
  <c r="U384" i="13"/>
  <c r="U360" i="13"/>
  <c r="U340" i="13"/>
  <c r="U320" i="13"/>
  <c r="U296" i="13"/>
  <c r="U276" i="13"/>
  <c r="U256" i="13"/>
  <c r="U232" i="13"/>
  <c r="U212" i="13"/>
  <c r="U192" i="13"/>
  <c r="U176" i="13"/>
  <c r="U609" i="13"/>
  <c r="U186" i="13"/>
  <c r="U177" i="13"/>
  <c r="U159" i="13"/>
  <c r="U143" i="13"/>
  <c r="U127" i="13"/>
  <c r="U111" i="13"/>
  <c r="U95" i="13"/>
  <c r="U79" i="13"/>
  <c r="U63" i="13"/>
  <c r="U47" i="13"/>
  <c r="U883" i="13"/>
  <c r="U737" i="13"/>
  <c r="U569" i="13"/>
  <c r="U537" i="13"/>
  <c r="U505" i="13"/>
  <c r="U471" i="13"/>
  <c r="U478" i="13"/>
  <c r="U462" i="13"/>
  <c r="U446" i="13"/>
  <c r="U430" i="13"/>
  <c r="U414" i="13"/>
  <c r="U398" i="13"/>
  <c r="U382" i="13"/>
  <c r="U366" i="13"/>
  <c r="U350" i="13"/>
  <c r="U334" i="13"/>
  <c r="U318" i="13"/>
  <c r="U302" i="13"/>
  <c r="U286" i="13"/>
  <c r="U270" i="13"/>
  <c r="U254" i="13"/>
  <c r="U238" i="13"/>
  <c r="U222" i="13"/>
  <c r="U206" i="13"/>
  <c r="U190" i="13"/>
  <c r="U175" i="13"/>
  <c r="U165" i="13"/>
  <c r="U149" i="13"/>
  <c r="U133" i="13"/>
  <c r="U117" i="13"/>
  <c r="U101" i="13"/>
  <c r="U85" i="13"/>
  <c r="U69" i="13"/>
  <c r="U53" i="13"/>
  <c r="U37" i="13"/>
  <c r="U467" i="13"/>
  <c r="U435" i="13"/>
  <c r="U403" i="13"/>
  <c r="U371" i="13"/>
  <c r="U339" i="13"/>
  <c r="U307" i="13"/>
  <c r="U275" i="13"/>
  <c r="U243" i="13"/>
  <c r="U211" i="13"/>
  <c r="U845" i="13"/>
  <c r="U447" i="13"/>
  <c r="U415" i="13"/>
  <c r="U383" i="13"/>
  <c r="U351" i="13"/>
  <c r="U319" i="13"/>
  <c r="U287" i="13"/>
  <c r="U255" i="13"/>
  <c r="U223" i="13"/>
  <c r="U191" i="13"/>
  <c r="U166" i="13"/>
  <c r="U158" i="13"/>
  <c r="U150" i="13"/>
  <c r="U142" i="13"/>
  <c r="U134" i="13"/>
  <c r="U126" i="13"/>
  <c r="U118" i="13"/>
  <c r="U110" i="13"/>
  <c r="U102" i="13"/>
  <c r="U94" i="13"/>
  <c r="U86" i="13"/>
  <c r="U78" i="13"/>
  <c r="U70" i="13"/>
  <c r="U62" i="13"/>
  <c r="U54" i="13"/>
  <c r="U46" i="13"/>
  <c r="U38" i="13"/>
  <c r="U769" i="13"/>
  <c r="U565" i="13"/>
  <c r="U533" i="13"/>
  <c r="U501" i="13"/>
  <c r="U1144" i="13"/>
  <c r="U1087" i="13"/>
  <c r="U1054" i="13"/>
  <c r="U1042" i="13"/>
  <c r="U972" i="13"/>
  <c r="U950" i="13"/>
  <c r="U1113" i="13"/>
  <c r="U901" i="13"/>
  <c r="U794" i="13"/>
  <c r="U828" i="13"/>
  <c r="U948" i="13"/>
  <c r="U841" i="13"/>
  <c r="U709" i="13"/>
  <c r="U932" i="13"/>
  <c r="U807" i="13"/>
  <c r="U680" i="13"/>
  <c r="U608" i="13"/>
  <c r="U811" i="13"/>
  <c r="U745" i="13"/>
  <c r="U690" i="13"/>
  <c r="U646" i="13"/>
  <c r="U614" i="13"/>
  <c r="U576" i="13"/>
  <c r="U532" i="13"/>
  <c r="U496" i="13"/>
  <c r="U711" i="13"/>
  <c r="U667" i="13"/>
  <c r="U631" i="13"/>
  <c r="U559" i="13"/>
  <c r="U515" i="13"/>
  <c r="U949" i="13"/>
  <c r="U578" i="13"/>
  <c r="U546" i="13"/>
  <c r="U526" i="13"/>
  <c r="U502" i="13"/>
  <c r="U469" i="13"/>
  <c r="U449" i="13"/>
  <c r="U425" i="13"/>
  <c r="U405" i="13"/>
  <c r="U385" i="13"/>
  <c r="U361" i="13"/>
  <c r="U341" i="13"/>
  <c r="U321" i="13"/>
  <c r="U297" i="13"/>
  <c r="U277" i="13"/>
  <c r="U257" i="13"/>
  <c r="U233" i="13"/>
  <c r="U213" i="13"/>
  <c r="U193" i="13"/>
  <c r="U594" i="13"/>
  <c r="U481" i="13"/>
  <c r="U464" i="13"/>
  <c r="U440" i="13"/>
  <c r="U420" i="13"/>
  <c r="U400" i="13"/>
  <c r="U376" i="13"/>
  <c r="U356" i="13"/>
  <c r="U336" i="13"/>
  <c r="U312" i="13"/>
  <c r="U292" i="13"/>
  <c r="U272" i="13"/>
  <c r="U248" i="13"/>
  <c r="U228" i="13"/>
  <c r="U208" i="13"/>
  <c r="U188" i="13"/>
  <c r="U955" i="13"/>
  <c r="U602" i="13"/>
  <c r="U185" i="13"/>
  <c r="U171" i="13"/>
  <c r="U155" i="13"/>
  <c r="U139" i="13"/>
  <c r="U123" i="13"/>
  <c r="U107" i="13"/>
  <c r="U91" i="13"/>
  <c r="U75" i="13"/>
  <c r="U59" i="13"/>
  <c r="U43" i="13"/>
  <c r="U877" i="13"/>
  <c r="U731" i="13"/>
  <c r="U561" i="13"/>
  <c r="U529" i="13"/>
  <c r="U497" i="13"/>
  <c r="U771" i="13"/>
  <c r="U474" i="13"/>
  <c r="U458" i="13"/>
  <c r="U442" i="13"/>
  <c r="U426" i="13"/>
  <c r="U410" i="13"/>
  <c r="U394" i="13"/>
  <c r="U378" i="13"/>
  <c r="U362" i="13"/>
  <c r="U346" i="13"/>
  <c r="U330" i="13"/>
  <c r="U314" i="13"/>
  <c r="U298" i="13"/>
  <c r="U282" i="13"/>
  <c r="U266" i="13"/>
  <c r="U250" i="13"/>
  <c r="U234" i="13"/>
  <c r="U218" i="13"/>
  <c r="U202" i="13"/>
  <c r="U183" i="13"/>
  <c r="U174" i="13"/>
  <c r="U161" i="13"/>
  <c r="U145" i="13"/>
  <c r="U129" i="13"/>
  <c r="U113" i="13"/>
  <c r="U97" i="13"/>
  <c r="U81" i="13"/>
  <c r="U65" i="13"/>
  <c r="U49" i="13"/>
  <c r="U33" i="13"/>
  <c r="U459" i="13"/>
  <c r="U427" i="13"/>
  <c r="U395" i="13"/>
  <c r="U363" i="13"/>
  <c r="U331" i="13"/>
  <c r="U299" i="13"/>
  <c r="U267" i="13"/>
  <c r="U235" i="13"/>
  <c r="U203" i="13"/>
  <c r="U485" i="13"/>
  <c r="U439" i="13"/>
  <c r="U407" i="13"/>
  <c r="U375" i="13"/>
  <c r="U343" i="13"/>
  <c r="U311" i="13"/>
  <c r="U279" i="13"/>
  <c r="U247" i="13"/>
  <c r="U215" i="13"/>
  <c r="U172" i="13"/>
  <c r="U164" i="13"/>
  <c r="U156" i="13"/>
  <c r="U148" i="13"/>
  <c r="U140" i="13"/>
  <c r="U132" i="13"/>
  <c r="U124" i="13"/>
  <c r="U116" i="13"/>
  <c r="U108" i="13"/>
  <c r="U100" i="13"/>
  <c r="U92" i="13"/>
  <c r="U84" i="13"/>
  <c r="U76" i="13"/>
  <c r="U68" i="13"/>
  <c r="U60" i="13"/>
  <c r="U52" i="13"/>
  <c r="U44" i="13"/>
  <c r="U36" i="13"/>
  <c r="U589" i="13"/>
  <c r="U557" i="13"/>
  <c r="U525" i="13"/>
  <c r="U493" i="13"/>
  <c r="U1151" i="13"/>
  <c r="U1117" i="13"/>
  <c r="U1086" i="13"/>
  <c r="U1078" i="13"/>
  <c r="U1035" i="13"/>
  <c r="U938" i="13"/>
  <c r="U983" i="13"/>
  <c r="U882" i="13"/>
  <c r="U786" i="13"/>
  <c r="U788" i="13"/>
  <c r="U914" i="13"/>
  <c r="U817" i="13"/>
  <c r="U665" i="13"/>
  <c r="U908" i="13"/>
  <c r="U791" i="13"/>
  <c r="U648" i="13"/>
  <c r="U596" i="13"/>
  <c r="U809" i="13"/>
  <c r="U517" i="13"/>
  <c r="U581" i="13"/>
  <c r="U42" i="13"/>
  <c r="U58" i="13"/>
  <c r="U74" i="13"/>
  <c r="U90" i="13"/>
  <c r="U106" i="13"/>
  <c r="U122" i="13"/>
  <c r="U138" i="13"/>
  <c r="U154" i="13"/>
  <c r="U170" i="13"/>
  <c r="U239" i="13"/>
  <c r="U303" i="13"/>
  <c r="U367" i="13"/>
  <c r="U431" i="13"/>
  <c r="U195" i="13"/>
  <c r="U259" i="13"/>
  <c r="U323" i="13"/>
  <c r="U387" i="13"/>
  <c r="U451" i="13"/>
  <c r="U45" i="13"/>
  <c r="U77" i="13"/>
  <c r="U109" i="13"/>
  <c r="U141" i="13"/>
  <c r="U173" i="13"/>
  <c r="U198" i="13"/>
  <c r="U230" i="13"/>
  <c r="U262" i="13"/>
  <c r="U294" i="13"/>
  <c r="U326" i="13"/>
  <c r="U358" i="13"/>
  <c r="U390" i="13"/>
  <c r="U422" i="13"/>
  <c r="U454" i="13"/>
  <c r="U593" i="13"/>
  <c r="U521" i="13"/>
  <c r="U585" i="13"/>
  <c r="U39" i="13"/>
  <c r="U71" i="13"/>
  <c r="U103" i="13"/>
  <c r="U135" i="13"/>
  <c r="U167" i="13"/>
  <c r="U486" i="13"/>
  <c r="U184" i="13"/>
  <c r="U224" i="13"/>
  <c r="U264" i="13"/>
  <c r="U308" i="13"/>
  <c r="U352" i="13"/>
  <c r="U392" i="13"/>
  <c r="U436" i="13"/>
  <c r="U480" i="13"/>
  <c r="U1036" i="13"/>
  <c r="U229" i="13"/>
  <c r="U273" i="13"/>
  <c r="U313" i="13"/>
  <c r="U357" i="13"/>
  <c r="U401" i="13"/>
  <c r="U441" i="13"/>
  <c r="U498" i="13"/>
  <c r="U542" i="13"/>
  <c r="U829" i="13"/>
  <c r="U547" i="13"/>
  <c r="U663" i="13"/>
  <c r="U859" i="13"/>
  <c r="U564" i="13"/>
  <c r="U642" i="13"/>
  <c r="U722" i="13"/>
  <c r="U712" i="13"/>
  <c r="U906" i="13"/>
  <c r="U967" i="13"/>
  <c r="U1056" i="13"/>
  <c r="U541" i="13"/>
  <c r="U32" i="13"/>
  <c r="U48" i="13"/>
  <c r="U64" i="13"/>
  <c r="U80" i="13"/>
  <c r="U96" i="13"/>
  <c r="U112" i="13"/>
  <c r="U128" i="13"/>
  <c r="U144" i="13"/>
  <c r="U160" i="13"/>
  <c r="U199" i="13"/>
  <c r="U263" i="13"/>
  <c r="U327" i="13"/>
  <c r="U391" i="13"/>
  <c r="U455" i="13"/>
  <c r="U219" i="13"/>
  <c r="U283" i="13"/>
  <c r="U347" i="13"/>
  <c r="U411" i="13"/>
  <c r="U603" i="13"/>
  <c r="U57" i="13"/>
  <c r="U89" i="13"/>
  <c r="U121" i="13"/>
  <c r="U153" i="13"/>
  <c r="U181" i="13"/>
  <c r="U210" i="13"/>
  <c r="U242" i="13"/>
  <c r="U274" i="13"/>
  <c r="U306" i="13"/>
  <c r="U338" i="13"/>
  <c r="U370" i="13"/>
  <c r="U402" i="13"/>
  <c r="U434" i="13"/>
  <c r="U466" i="13"/>
  <c r="U475" i="13"/>
  <c r="U545" i="13"/>
  <c r="U801" i="13"/>
  <c r="U51" i="13"/>
  <c r="U83" i="13"/>
  <c r="U115" i="13"/>
  <c r="U147" i="13"/>
  <c r="U178" i="13"/>
  <c r="U730" i="13"/>
  <c r="U196" i="13"/>
  <c r="U240" i="13"/>
  <c r="U280" i="13"/>
  <c r="U324" i="13"/>
  <c r="U368" i="13"/>
  <c r="U408" i="13"/>
  <c r="U452" i="13"/>
  <c r="U489" i="13"/>
  <c r="U201" i="13"/>
  <c r="U245" i="13"/>
  <c r="U289" i="13"/>
  <c r="U329" i="13"/>
  <c r="U373" i="13"/>
  <c r="U417" i="13"/>
  <c r="U457" i="13"/>
  <c r="U514" i="13"/>
  <c r="U562" i="13"/>
  <c r="U495" i="13"/>
  <c r="U579" i="13"/>
  <c r="U695" i="13"/>
  <c r="U512" i="13"/>
  <c r="U597" i="13"/>
  <c r="U674" i="13"/>
  <c r="U777" i="13"/>
  <c r="U900" i="13"/>
  <c r="U756" i="13"/>
  <c r="U927" i="13"/>
  <c r="U1112" i="13"/>
  <c r="U549" i="13"/>
  <c r="U34" i="13"/>
  <c r="U50" i="13"/>
  <c r="U66" i="13"/>
  <c r="U82" i="13"/>
  <c r="U98" i="13"/>
  <c r="U114" i="13"/>
  <c r="U130" i="13"/>
  <c r="U146" i="13"/>
  <c r="U162" i="13"/>
  <c r="U207" i="13"/>
  <c r="U271" i="13"/>
  <c r="U335" i="13"/>
  <c r="U399" i="13"/>
  <c r="U463" i="13"/>
  <c r="U227" i="13"/>
  <c r="U291" i="13"/>
  <c r="U355" i="13"/>
  <c r="U419" i="13"/>
  <c r="D14" i="13"/>
  <c r="U61" i="13"/>
  <c r="U93" i="13"/>
  <c r="U125" i="13"/>
  <c r="U157" i="13"/>
  <c r="U182" i="13"/>
  <c r="U214" i="13"/>
  <c r="U246" i="13"/>
  <c r="U278" i="13"/>
  <c r="U310" i="13"/>
  <c r="U342" i="13"/>
  <c r="U374" i="13"/>
  <c r="U406" i="13"/>
  <c r="U438" i="13"/>
  <c r="U470" i="13"/>
  <c r="U479" i="13"/>
  <c r="U553" i="13"/>
  <c r="U819" i="13"/>
  <c r="U55" i="13"/>
  <c r="U87" i="13"/>
  <c r="U119" i="13"/>
  <c r="U151" i="13"/>
  <c r="U179" i="13"/>
  <c r="U803" i="13"/>
  <c r="U200" i="13"/>
  <c r="U244" i="13"/>
  <c r="U288" i="13"/>
  <c r="U328" i="13"/>
  <c r="U372" i="13"/>
  <c r="U416" i="13"/>
  <c r="U456" i="13"/>
  <c r="U490" i="13"/>
  <c r="U209" i="13"/>
  <c r="U249" i="13"/>
  <c r="U293" i="13"/>
  <c r="U337" i="13"/>
  <c r="U377" i="13"/>
  <c r="U421" i="13"/>
  <c r="U465" i="13"/>
  <c r="U518" i="13"/>
  <c r="U566" i="13"/>
  <c r="U511" i="13"/>
  <c r="U591" i="13"/>
  <c r="U699" i="13"/>
  <c r="U528" i="13"/>
  <c r="U605" i="13"/>
  <c r="U678" i="13"/>
  <c r="U957" i="13"/>
  <c r="U633" i="13"/>
  <c r="U872" i="13"/>
  <c r="U1024" i="13"/>
  <c r="U1115" i="13"/>
  <c r="U1015" i="13"/>
  <c r="U621" i="13"/>
  <c r="U637" i="13"/>
  <c r="U653" i="13"/>
  <c r="U669" i="13"/>
  <c r="U685" i="13"/>
  <c r="U701" i="13"/>
  <c r="U717" i="13"/>
  <c r="U734" i="13"/>
  <c r="U743" i="13"/>
  <c r="U765" i="13"/>
  <c r="U797" i="13"/>
  <c r="U825" i="13"/>
  <c r="U857" i="13"/>
  <c r="U937" i="13"/>
  <c r="U746" i="13"/>
  <c r="U755" i="13"/>
  <c r="U902" i="13"/>
  <c r="U918" i="13"/>
  <c r="U936" i="13"/>
  <c r="U952" i="13"/>
  <c r="U1025" i="13"/>
  <c r="U736" i="13"/>
  <c r="U752" i="13"/>
  <c r="U768" i="13"/>
  <c r="U784" i="13"/>
  <c r="U800" i="13"/>
  <c r="U816" i="13"/>
  <c r="U832" i="13"/>
  <c r="U848" i="13"/>
  <c r="U864" i="13"/>
  <c r="U880" i="13"/>
  <c r="U766" i="13"/>
  <c r="U782" i="13"/>
  <c r="U798" i="13"/>
  <c r="U814" i="13"/>
  <c r="U830" i="13"/>
  <c r="U846" i="13"/>
  <c r="U862" i="13"/>
  <c r="U878" i="13"/>
  <c r="U1052" i="13"/>
  <c r="U897" i="13"/>
  <c r="U913" i="13"/>
  <c r="U929" i="13"/>
  <c r="U963" i="13"/>
  <c r="U971" i="13"/>
  <c r="U979" i="13"/>
  <c r="U987" i="13"/>
  <c r="U995" i="13"/>
  <c r="U1044" i="13"/>
  <c r="U899" i="13"/>
  <c r="U915" i="13"/>
  <c r="U931" i="13"/>
  <c r="U1028" i="13"/>
  <c r="U1110" i="13"/>
  <c r="U946" i="13"/>
  <c r="U962" i="13"/>
  <c r="U978" i="13"/>
  <c r="U994" i="13"/>
  <c r="U1011" i="13"/>
  <c r="U1027" i="13"/>
  <c r="U1049" i="13"/>
  <c r="U964" i="13"/>
  <c r="U980" i="13"/>
  <c r="U996" i="13"/>
  <c r="U1021" i="13"/>
  <c r="U1108" i="13"/>
  <c r="U1076" i="13"/>
  <c r="U1092" i="13"/>
  <c r="U1018" i="13"/>
  <c r="U1034" i="13"/>
  <c r="U1050" i="13"/>
  <c r="U1039" i="13"/>
  <c r="U1055" i="13"/>
  <c r="U1064" i="13"/>
  <c r="U1073" i="13"/>
  <c r="U1102" i="13"/>
  <c r="U1062" i="13"/>
  <c r="U1080" i="13"/>
  <c r="U1089" i="13"/>
  <c r="U1098" i="13"/>
  <c r="U1109" i="13"/>
  <c r="U1120" i="13"/>
  <c r="U1075" i="13"/>
  <c r="U1091" i="13"/>
  <c r="U1126" i="13"/>
  <c r="U1124" i="13"/>
  <c r="U1111" i="13"/>
  <c r="U1128" i="13"/>
  <c r="U1150" i="13"/>
  <c r="U1123" i="13"/>
  <c r="U1156" i="13"/>
  <c r="U1145" i="13"/>
  <c r="U1130" i="13"/>
  <c r="N32" i="13" l="1"/>
  <c r="M32" i="13" s="1"/>
  <c r="O32" i="13" l="1"/>
  <c r="W32" i="13" s="1"/>
  <c r="T32" i="13" l="1"/>
  <c r="S32" i="13"/>
  <c r="Z32" i="13" s="1"/>
  <c r="C33" i="13" s="1"/>
  <c r="X32" i="13"/>
  <c r="AA32" i="13" l="1"/>
  <c r="I33" i="13" s="1"/>
  <c r="H33" i="13"/>
  <c r="E33" i="13"/>
  <c r="F33" i="13"/>
  <c r="D33" i="13" l="1"/>
  <c r="Q33" i="13" s="1"/>
  <c r="J33" i="13"/>
  <c r="L33" i="13" s="1"/>
  <c r="K33" i="13" l="1"/>
  <c r="N33" i="13" s="1"/>
  <c r="M33" i="13" s="1"/>
  <c r="AB32" i="13"/>
  <c r="O33" i="13" l="1"/>
  <c r="X33" i="13" s="1"/>
  <c r="S33" i="13"/>
  <c r="T33" i="13"/>
  <c r="AA33" i="13" l="1"/>
  <c r="I34" i="13" s="1"/>
  <c r="W33" i="13"/>
  <c r="Z33" i="13" s="1"/>
  <c r="C34" i="13" s="1"/>
  <c r="D34" i="13" l="1"/>
  <c r="H34" i="13"/>
  <c r="E34" i="13"/>
  <c r="F34" i="13"/>
  <c r="AB33" i="13" l="1"/>
  <c r="Q34" i="13"/>
  <c r="J34" i="13"/>
  <c r="L34" i="13" s="1"/>
  <c r="K34" i="13"/>
  <c r="N34" i="13" l="1"/>
  <c r="M34" i="13" s="1"/>
  <c r="O34" i="13" l="1"/>
  <c r="X34" i="13" s="1"/>
  <c r="T34" i="13"/>
  <c r="S34" i="13"/>
  <c r="W34" i="13" l="1"/>
  <c r="Z34" i="13" s="1"/>
  <c r="H35" i="13" s="1"/>
  <c r="AA34" i="13"/>
  <c r="D35" i="13" l="1"/>
  <c r="AB34" i="13" s="1"/>
  <c r="I35" i="13"/>
  <c r="C35" i="13"/>
  <c r="J35" i="13" l="1"/>
  <c r="L35" i="13" s="1"/>
  <c r="Q35" i="13"/>
  <c r="K35" i="13"/>
  <c r="F35" i="13"/>
  <c r="E35" i="13"/>
  <c r="N35" i="13" l="1"/>
  <c r="O35" i="13" l="1"/>
  <c r="W35" i="13" s="1"/>
  <c r="M35" i="13"/>
  <c r="S35" i="13" s="1"/>
  <c r="Z35" i="13" l="1"/>
  <c r="C36" i="13" s="1"/>
  <c r="T35" i="13"/>
  <c r="X35" i="13"/>
  <c r="H36" i="13" l="1"/>
  <c r="F36" i="13"/>
  <c r="AA35" i="13"/>
  <c r="I36" i="13" s="1"/>
  <c r="J36" i="13" l="1"/>
  <c r="L36" i="13" s="1"/>
  <c r="D36" i="13"/>
  <c r="Q36" i="13" s="1"/>
  <c r="E36" i="13"/>
  <c r="K36" i="13" l="1"/>
  <c r="N36" i="13" s="1"/>
  <c r="AB35" i="13"/>
  <c r="M36" i="13" l="1"/>
  <c r="T36" i="13" s="1"/>
  <c r="O36" i="13"/>
  <c r="W36" i="13" s="1"/>
  <c r="S36" i="13" l="1"/>
  <c r="Z36" i="13" s="1"/>
  <c r="H37" i="13" s="1"/>
  <c r="X36" i="13"/>
  <c r="AA36" i="13" s="1"/>
  <c r="I37" i="13" s="1"/>
  <c r="C37" i="13" l="1"/>
  <c r="D37" i="13"/>
  <c r="AB36" i="13" s="1"/>
  <c r="J37" i="13" l="1"/>
  <c r="L37" i="13" s="1"/>
  <c r="F37" i="13"/>
  <c r="E37" i="13"/>
  <c r="Q37" i="13"/>
  <c r="K37" i="13" l="1"/>
  <c r="N37" i="13" s="1"/>
  <c r="M37" i="13" s="1"/>
  <c r="O37" i="13" l="1"/>
  <c r="X37" i="13" l="1"/>
  <c r="W37" i="13"/>
  <c r="T37" i="13"/>
  <c r="S37" i="13"/>
  <c r="AA37" i="13" l="1"/>
  <c r="I38" i="13" s="1"/>
  <c r="Z37" i="13"/>
  <c r="D38" i="13" l="1"/>
  <c r="H38" i="13"/>
  <c r="C38" i="13"/>
  <c r="F38" i="13" s="1"/>
  <c r="K38" i="13" l="1"/>
  <c r="AB37" i="13"/>
  <c r="Q38" i="13"/>
  <c r="J38" i="13"/>
  <c r="L38" i="13" s="1"/>
  <c r="E38" i="13"/>
  <c r="N38" i="13" l="1"/>
  <c r="M38" i="13" s="1"/>
  <c r="O38" i="13" l="1"/>
  <c r="T38" i="13" l="1"/>
  <c r="S38" i="13"/>
  <c r="W38" i="13"/>
  <c r="X38" i="13"/>
  <c r="AA38" i="13" l="1"/>
  <c r="I39" i="13" s="1"/>
  <c r="Z38" i="13"/>
  <c r="D39" i="13" l="1"/>
  <c r="Q39" i="13" s="1"/>
  <c r="H39" i="13"/>
  <c r="C39" i="13"/>
  <c r="AB38" i="13" l="1"/>
  <c r="J39" i="13"/>
  <c r="L39" i="13" s="1"/>
  <c r="K39" i="13"/>
  <c r="E39" i="13"/>
  <c r="F39" i="13"/>
  <c r="N39" i="13" l="1"/>
  <c r="M39" i="13" s="1"/>
  <c r="S39" i="13" s="1"/>
  <c r="T39" i="13" l="1"/>
  <c r="O39" i="13"/>
  <c r="X39" i="13" s="1"/>
  <c r="AA39" i="13" l="1"/>
  <c r="D40" i="13" s="1"/>
  <c r="W39" i="13"/>
  <c r="Z39" i="13" s="1"/>
  <c r="C40" i="13" s="1"/>
  <c r="I40" i="13" l="1"/>
  <c r="H40" i="13"/>
  <c r="E40" i="13"/>
  <c r="AB39" i="13"/>
  <c r="Q40" i="13"/>
  <c r="J40" i="13" l="1"/>
  <c r="L40" i="13" s="1"/>
  <c r="K40" i="13"/>
  <c r="F40" i="13"/>
  <c r="N40" i="13" l="1"/>
  <c r="M40" i="13" s="1"/>
  <c r="S40" i="13" s="1"/>
  <c r="O40" i="13" l="1"/>
  <c r="W40" i="13" s="1"/>
  <c r="Z40" i="13" s="1"/>
  <c r="C41" i="13" s="1"/>
  <c r="T40" i="13"/>
  <c r="X40" i="13" l="1"/>
  <c r="AA40" i="13" s="1"/>
  <c r="I41" i="13" s="1"/>
  <c r="H41" i="13"/>
  <c r="E41" i="13"/>
  <c r="D41" i="13" l="1"/>
  <c r="Q41" i="13" s="1"/>
  <c r="J41" i="13"/>
  <c r="L41" i="13" s="1"/>
  <c r="F41" i="13"/>
  <c r="AB40" i="13" l="1"/>
  <c r="K41" i="13"/>
  <c r="N41" i="13" s="1"/>
  <c r="M41" i="13" s="1"/>
  <c r="S41" i="13" l="1"/>
  <c r="O41" i="13"/>
  <c r="W41" i="13" s="1"/>
  <c r="T41" i="13"/>
  <c r="X41" i="13" l="1"/>
  <c r="AA41" i="13" s="1"/>
  <c r="I42" i="13" s="1"/>
  <c r="Z41" i="13"/>
  <c r="H42" i="13" s="1"/>
  <c r="C42" i="13" l="1"/>
  <c r="E42" i="13" s="1"/>
  <c r="D42" i="13"/>
  <c r="Q42" i="13" s="1"/>
  <c r="J42" i="13"/>
  <c r="L42" i="13" s="1"/>
  <c r="F42" i="13" l="1"/>
  <c r="AB41" i="13"/>
  <c r="K42" i="13"/>
  <c r="N42" i="13" s="1"/>
  <c r="O42" i="13" l="1"/>
  <c r="M42" i="13"/>
  <c r="T42" i="13" s="1"/>
  <c r="X42" i="13" l="1"/>
  <c r="AA42" i="13" s="1"/>
  <c r="I43" i="13" s="1"/>
  <c r="W42" i="13"/>
  <c r="S42" i="13"/>
  <c r="Z42" i="13" l="1"/>
  <c r="H43" i="13" s="1"/>
  <c r="D43" i="13"/>
  <c r="C43" i="13" l="1"/>
  <c r="E43" i="13" s="1"/>
  <c r="J43" i="13"/>
  <c r="L43" i="13" s="1"/>
  <c r="K43" i="13"/>
  <c r="Q43" i="13"/>
  <c r="AB42" i="13"/>
  <c r="F43" i="13" l="1"/>
  <c r="N43" i="13"/>
  <c r="M43" i="13" s="1"/>
  <c r="T43" i="13" s="1"/>
  <c r="S43" i="13" l="1"/>
  <c r="O43" i="13"/>
  <c r="W43" i="13" s="1"/>
  <c r="X43" i="13" l="1"/>
  <c r="AA43" i="13" s="1"/>
  <c r="I44" i="13" s="1"/>
  <c r="Z43" i="13"/>
  <c r="H44" i="13" s="1"/>
  <c r="D44" i="13" l="1"/>
  <c r="K44" i="13" s="1"/>
  <c r="C44" i="13"/>
  <c r="J44" i="13"/>
  <c r="L44" i="13" s="1"/>
  <c r="E44" i="13" l="1"/>
  <c r="AB43" i="13"/>
  <c r="Q44" i="13"/>
  <c r="N44" i="13"/>
  <c r="M44" i="13" s="1"/>
  <c r="F44" i="13"/>
  <c r="O44" i="13" l="1"/>
  <c r="X44" i="13" s="1"/>
  <c r="T44" i="13"/>
  <c r="S44" i="13"/>
  <c r="W44" i="13" l="1"/>
  <c r="Z44" i="13" s="1"/>
  <c r="C45" i="13" s="1"/>
  <c r="AA44" i="13"/>
  <c r="E45" i="13" l="1"/>
  <c r="H45" i="13"/>
  <c r="D45" i="13"/>
  <c r="I45" i="13"/>
  <c r="F45" i="13" l="1"/>
  <c r="J45" i="13"/>
  <c r="L45" i="13" s="1"/>
  <c r="K45" i="13"/>
  <c r="Q45" i="13"/>
  <c r="AB44" i="13"/>
  <c r="N45" i="13" l="1"/>
  <c r="M45" i="13" s="1"/>
  <c r="O45" i="13" l="1"/>
  <c r="W45" i="13" s="1"/>
  <c r="T45" i="13"/>
  <c r="S45" i="13"/>
  <c r="X45" i="13" l="1"/>
  <c r="AA45" i="13" s="1"/>
  <c r="I46" i="13" s="1"/>
  <c r="Z45" i="13"/>
  <c r="H46" i="13" s="1"/>
  <c r="C46" i="13" l="1"/>
  <c r="D46" i="13"/>
  <c r="AB45" i="13" l="1"/>
  <c r="Q46" i="13"/>
  <c r="J46" i="13"/>
  <c r="L46" i="13" s="1"/>
  <c r="K46" i="13"/>
  <c r="F46" i="13"/>
  <c r="E46" i="13"/>
  <c r="N46" i="13" l="1"/>
  <c r="M46" i="13" s="1"/>
  <c r="O46" i="13" l="1"/>
  <c r="T46" i="13"/>
  <c r="S46" i="13"/>
  <c r="X46" i="13" l="1"/>
  <c r="AA46" i="13" s="1"/>
  <c r="D47" i="13" s="1"/>
  <c r="W46" i="13"/>
  <c r="Z46" i="13" s="1"/>
  <c r="C47" i="13" s="1"/>
  <c r="I47" i="13" l="1"/>
  <c r="H47" i="13"/>
  <c r="E47" i="13"/>
  <c r="AB46" i="13"/>
  <c r="Q47" i="13"/>
  <c r="J47" i="13" l="1"/>
  <c r="L47" i="13" s="1"/>
  <c r="K47" i="13"/>
  <c r="F47" i="13"/>
  <c r="N47" i="13" l="1"/>
  <c r="M47" i="13" s="1"/>
  <c r="O47" i="13" l="1"/>
  <c r="X47" i="13" s="1"/>
  <c r="T47" i="13"/>
  <c r="S47" i="13"/>
  <c r="W47" i="13" l="1"/>
  <c r="Z47" i="13" s="1"/>
  <c r="H48" i="13" s="1"/>
  <c r="AA47" i="13"/>
  <c r="C48" i="13" l="1"/>
  <c r="I48" i="13"/>
  <c r="J48" i="13" s="1"/>
  <c r="L48" i="13" s="1"/>
  <c r="D48" i="13"/>
  <c r="F48" i="13" l="1"/>
  <c r="E48" i="13"/>
  <c r="Q48" i="13"/>
  <c r="K48" i="13"/>
  <c r="N48" i="13" s="1"/>
  <c r="M48" i="13" s="1"/>
  <c r="AB47" i="13"/>
  <c r="O48" i="13" l="1"/>
  <c r="S48" i="13" l="1"/>
  <c r="T48" i="13"/>
  <c r="X48" i="13"/>
  <c r="W48" i="13"/>
  <c r="Z48" i="13" l="1"/>
  <c r="H49" i="13" s="1"/>
  <c r="AA48" i="13"/>
  <c r="I49" i="13" s="1"/>
  <c r="D49" i="13" l="1"/>
  <c r="AB48" i="13" s="1"/>
  <c r="C49" i="13"/>
  <c r="J49" i="13"/>
  <c r="L49" i="13" s="1"/>
  <c r="Q49" i="13" l="1"/>
  <c r="F49" i="13"/>
  <c r="K49" i="13"/>
  <c r="N49" i="13" s="1"/>
  <c r="E49" i="13"/>
  <c r="O49" i="13" l="1"/>
  <c r="X49" i="13" s="1"/>
  <c r="M49" i="13"/>
  <c r="S49" i="13" s="1"/>
  <c r="W49" i="13" l="1"/>
  <c r="Z49" i="13" s="1"/>
  <c r="T49" i="13"/>
  <c r="AA49" i="13" s="1"/>
  <c r="H50" i="13" l="1"/>
  <c r="C50" i="13"/>
  <c r="I50" i="13"/>
  <c r="D50" i="13"/>
  <c r="F50" i="13" l="1"/>
  <c r="AB49" i="13"/>
  <c r="K50" i="13"/>
  <c r="Q50" i="13"/>
  <c r="J50" i="13"/>
  <c r="L50" i="13" s="1"/>
  <c r="E50" i="13" l="1"/>
  <c r="N50" i="13"/>
  <c r="O50" i="13" l="1"/>
  <c r="M50" i="13"/>
  <c r="S50" i="13" s="1"/>
  <c r="W50" i="13" l="1"/>
  <c r="Z50" i="13" s="1"/>
  <c r="C51" i="13" s="1"/>
  <c r="X50" i="13"/>
  <c r="T50" i="13"/>
  <c r="AA50" i="13" l="1"/>
  <c r="I51" i="13" s="1"/>
  <c r="F51" i="13"/>
  <c r="H51" i="13"/>
  <c r="D51" i="13" l="1"/>
  <c r="AB50" i="13" s="1"/>
  <c r="J51" i="13"/>
  <c r="L51" i="13" s="1"/>
  <c r="E51" i="13"/>
  <c r="K51" i="13" l="1"/>
  <c r="N51" i="13" s="1"/>
  <c r="M51" i="13" s="1"/>
  <c r="Q51" i="13"/>
  <c r="O51" i="13" l="1"/>
  <c r="X51" i="13" s="1"/>
  <c r="S51" i="13"/>
  <c r="T51" i="13"/>
  <c r="W51" i="13" l="1"/>
  <c r="Z51" i="13" s="1"/>
  <c r="AA51" i="13"/>
  <c r="H52" i="13" l="1"/>
  <c r="C52" i="13"/>
  <c r="I52" i="13"/>
  <c r="D52" i="13"/>
  <c r="J52" i="13" l="1"/>
  <c r="L52" i="13" s="1"/>
  <c r="E52" i="13"/>
  <c r="Q52" i="13"/>
  <c r="K52" i="13"/>
  <c r="AB51" i="13"/>
  <c r="F52" i="13"/>
  <c r="N52" i="13" l="1"/>
  <c r="O52" i="13" l="1"/>
  <c r="X52" i="13" s="1"/>
  <c r="M52" i="13"/>
  <c r="W52" i="13" l="1"/>
  <c r="S52" i="13"/>
  <c r="T52" i="13"/>
  <c r="AA52" i="13" s="1"/>
  <c r="D53" i="13" s="1"/>
  <c r="Z52" i="13" l="1"/>
  <c r="C53" i="13" s="1"/>
  <c r="I53" i="13"/>
  <c r="Q53" i="13"/>
  <c r="AB52" i="13"/>
  <c r="F53" i="13" l="1"/>
  <c r="H53" i="13"/>
  <c r="J53" i="13" s="1"/>
  <c r="L53" i="13" s="1"/>
  <c r="E53" i="13"/>
  <c r="K53" i="13" l="1"/>
  <c r="N53" i="13" s="1"/>
  <c r="M53" i="13" s="1"/>
  <c r="O53" i="13" l="1"/>
  <c r="W53" i="13" s="1"/>
  <c r="T53" i="13"/>
  <c r="S53" i="13"/>
  <c r="X53" i="13" l="1"/>
  <c r="AA53" i="13" s="1"/>
  <c r="Z53" i="13"/>
  <c r="C54" i="13" s="1"/>
  <c r="H54" i="13" l="1"/>
  <c r="E54" i="13"/>
  <c r="F54" i="13"/>
  <c r="I54" i="13"/>
  <c r="D54" i="13"/>
  <c r="J54" i="13" l="1"/>
  <c r="L54" i="13" s="1"/>
  <c r="K54" i="13"/>
  <c r="Q54" i="13"/>
  <c r="AB53" i="13"/>
  <c r="N54" i="13" l="1"/>
  <c r="M54" i="13" s="1"/>
  <c r="O54" i="13" l="1"/>
  <c r="X54" i="13" s="1"/>
  <c r="S54" i="13"/>
  <c r="T54" i="13"/>
  <c r="W54" i="13" l="1"/>
  <c r="Z54" i="13" s="1"/>
  <c r="C55" i="13" s="1"/>
  <c r="AA54" i="13"/>
  <c r="H55" i="13" l="1"/>
  <c r="F55" i="13"/>
  <c r="I55" i="13"/>
  <c r="D55" i="13"/>
  <c r="E55" i="13"/>
  <c r="J55" i="13" l="1"/>
  <c r="L55" i="13" s="1"/>
  <c r="Q55" i="13"/>
  <c r="K55" i="13"/>
  <c r="AB54" i="13"/>
  <c r="N55" i="13" l="1"/>
  <c r="O55" i="13" l="1"/>
  <c r="W55" i="13" s="1"/>
  <c r="M55" i="13"/>
  <c r="S55" i="13" l="1"/>
  <c r="Z55" i="13" s="1"/>
  <c r="H56" i="13" s="1"/>
  <c r="X55" i="13"/>
  <c r="T55" i="13"/>
  <c r="C56" i="13" l="1"/>
  <c r="AA55" i="13"/>
  <c r="D56" i="13" s="1"/>
  <c r="E56" i="13" l="1"/>
  <c r="F56" i="13"/>
  <c r="I56" i="13"/>
  <c r="J56" i="13" s="1"/>
  <c r="L56" i="13" s="1"/>
  <c r="Q56" i="13"/>
  <c r="AB55" i="13"/>
  <c r="K56" i="13" l="1"/>
  <c r="N56" i="13" s="1"/>
  <c r="M56" i="13" s="1"/>
  <c r="O56" i="13" l="1"/>
  <c r="X56" i="13" s="1"/>
  <c r="T56" i="13"/>
  <c r="S56" i="13"/>
  <c r="W56" i="13" l="1"/>
  <c r="Z56" i="13" s="1"/>
  <c r="H57" i="13" s="1"/>
  <c r="AA56" i="13"/>
  <c r="D57" i="13" s="1"/>
  <c r="I57" i="13" l="1"/>
  <c r="C57" i="13"/>
  <c r="Q57" i="13"/>
  <c r="AB56" i="13"/>
  <c r="F57" i="13" l="1"/>
  <c r="J57" i="13"/>
  <c r="L57" i="13" s="1"/>
  <c r="K57" i="13"/>
  <c r="E57" i="13"/>
  <c r="N57" i="13" l="1"/>
  <c r="M57" i="13" s="1"/>
  <c r="O57" i="13" l="1"/>
  <c r="W57" i="13" s="1"/>
  <c r="T57" i="13"/>
  <c r="S57" i="13"/>
  <c r="X57" i="13" l="1"/>
  <c r="AA57" i="13" s="1"/>
  <c r="I58" i="13" s="1"/>
  <c r="Z57" i="13"/>
  <c r="C58" i="13" s="1"/>
  <c r="D58" i="13" l="1"/>
  <c r="Q58" i="13" s="1"/>
  <c r="H58" i="13"/>
  <c r="AB57" i="13" l="1"/>
  <c r="J58" i="13"/>
  <c r="L58" i="13" s="1"/>
  <c r="K58" i="13"/>
  <c r="F58" i="13"/>
  <c r="E58" i="13"/>
  <c r="N58" i="13" l="1"/>
  <c r="M58" i="13" s="1"/>
  <c r="O58" i="13" l="1"/>
  <c r="W58" i="13" s="1"/>
  <c r="S58" i="13"/>
  <c r="T58" i="13"/>
  <c r="X58" i="13" l="1"/>
  <c r="AA58" i="13" s="1"/>
  <c r="I59" i="13" s="1"/>
  <c r="Z58" i="13"/>
  <c r="D59" i="13" l="1"/>
  <c r="H59" i="13"/>
  <c r="C59" i="13"/>
  <c r="AB58" i="13" l="1"/>
  <c r="Q59" i="13"/>
  <c r="J59" i="13"/>
  <c r="L59" i="13" s="1"/>
  <c r="F59" i="13"/>
  <c r="E59" i="13"/>
  <c r="K59" i="13"/>
  <c r="N59" i="13" l="1"/>
  <c r="M59" i="13" s="1"/>
  <c r="O59" i="13" l="1"/>
  <c r="S59" i="13" l="1"/>
  <c r="T59" i="13"/>
  <c r="W59" i="13"/>
  <c r="X59" i="13"/>
  <c r="Z59" i="13" l="1"/>
  <c r="H60" i="13" s="1"/>
  <c r="AA59" i="13"/>
  <c r="C60" i="13" l="1"/>
  <c r="I60" i="13"/>
  <c r="D60" i="13"/>
  <c r="E60" i="13" l="1"/>
  <c r="F60" i="13"/>
  <c r="J60" i="13"/>
  <c r="L60" i="13" s="1"/>
  <c r="Q60" i="13"/>
  <c r="K60" i="13"/>
  <c r="AB59" i="13"/>
  <c r="N60" i="13" l="1"/>
  <c r="O60" i="13" l="1"/>
  <c r="X60" i="13" s="1"/>
  <c r="M60" i="13"/>
  <c r="W60" i="13" l="1"/>
  <c r="S60" i="13"/>
  <c r="T60" i="13"/>
  <c r="AA60" i="13" s="1"/>
  <c r="I61" i="13" s="1"/>
  <c r="Z60" i="13" l="1"/>
  <c r="H61" i="13" s="1"/>
  <c r="D61" i="13"/>
  <c r="AB60" i="13" s="1"/>
  <c r="C61" i="13" l="1"/>
  <c r="F61" i="13" s="1"/>
  <c r="J61" i="13"/>
  <c r="L61" i="13" s="1"/>
  <c r="K61" i="13"/>
  <c r="Q61" i="13"/>
  <c r="N61" i="13" l="1"/>
  <c r="M61" i="13" s="1"/>
  <c r="T61" i="13" s="1"/>
  <c r="E61" i="13"/>
  <c r="S61" i="13" l="1"/>
  <c r="O61" i="13"/>
  <c r="W61" i="13" s="1"/>
  <c r="Z61" i="13" l="1"/>
  <c r="C62" i="13" s="1"/>
  <c r="X61" i="13"/>
  <c r="AA61" i="13" s="1"/>
  <c r="D62" i="13" s="1"/>
  <c r="E62" i="13" l="1"/>
  <c r="H62" i="13"/>
  <c r="Q62" i="13"/>
  <c r="I62" i="13"/>
  <c r="AB61" i="13"/>
  <c r="F62" i="13"/>
  <c r="K62" i="13" l="1"/>
  <c r="J62" i="13"/>
  <c r="L62" i="13" s="1"/>
  <c r="N62" i="13" l="1"/>
  <c r="M62" i="13" s="1"/>
  <c r="O62" i="13" l="1"/>
  <c r="X62" i="13" s="1"/>
  <c r="S62" i="13"/>
  <c r="T62" i="13"/>
  <c r="AA62" i="13" l="1"/>
  <c r="D63" i="13" s="1"/>
  <c r="AB62" i="13" s="1"/>
  <c r="W62" i="13"/>
  <c r="Z62" i="13" s="1"/>
  <c r="C63" i="13" s="1"/>
  <c r="I63" i="13" l="1"/>
  <c r="Q63" i="13"/>
  <c r="E63" i="13"/>
  <c r="H63" i="13"/>
  <c r="J63" i="13" l="1"/>
  <c r="L63" i="13" s="1"/>
  <c r="K63" i="13"/>
  <c r="F63" i="13"/>
  <c r="N63" i="13" l="1"/>
  <c r="O63" i="13" s="1"/>
  <c r="X63" i="13" s="1"/>
  <c r="W63" i="13" l="1"/>
  <c r="M63" i="13"/>
  <c r="S63" i="13" s="1"/>
  <c r="Z63" i="13" l="1"/>
  <c r="C64" i="13" s="1"/>
  <c r="F64" i="13" s="1"/>
  <c r="T63" i="13"/>
  <c r="AA63" i="13" s="1"/>
  <c r="D64" i="13" s="1"/>
  <c r="Q64" i="13" s="1"/>
  <c r="H64" i="13" l="1"/>
  <c r="I64" i="13"/>
  <c r="AB63" i="13"/>
  <c r="E64" i="13"/>
  <c r="J64" i="13" l="1"/>
  <c r="L64" i="13" s="1"/>
  <c r="K64" i="13"/>
  <c r="N64" i="13" s="1"/>
  <c r="M64" i="13" s="1"/>
  <c r="S64" i="13" s="1"/>
  <c r="O64" i="13" l="1"/>
  <c r="W64" i="13" s="1"/>
  <c r="Z64" i="13" s="1"/>
  <c r="C65" i="13" s="1"/>
  <c r="F65" i="13" s="1"/>
  <c r="T64" i="13"/>
  <c r="X64" i="13" l="1"/>
  <c r="AA64" i="13" s="1"/>
  <c r="I65" i="13" s="1"/>
  <c r="H65" i="13"/>
  <c r="E65" i="13"/>
  <c r="J65" i="13" l="1"/>
  <c r="L65" i="13" s="1"/>
  <c r="D65" i="13"/>
  <c r="Q65" i="13" s="1"/>
  <c r="AB64" i="13" l="1"/>
  <c r="K65" i="13"/>
  <c r="N65" i="13" s="1"/>
  <c r="M65" i="13" s="1"/>
  <c r="S65" i="13" s="1"/>
  <c r="T65" i="13" l="1"/>
  <c r="O65" i="13"/>
  <c r="W65" i="13" s="1"/>
  <c r="Z65" i="13" s="1"/>
  <c r="C66" i="13" s="1"/>
  <c r="E66" i="13" s="1"/>
  <c r="X65" i="13" l="1"/>
  <c r="AA65" i="13" s="1"/>
  <c r="I66" i="13" s="1"/>
  <c r="H66" i="13"/>
  <c r="F66" i="13"/>
  <c r="J66" i="13" l="1"/>
  <c r="L66" i="13" s="1"/>
  <c r="D66" i="13"/>
  <c r="Q66" i="13" s="1"/>
  <c r="K66" i="13" l="1"/>
  <c r="N66" i="13" s="1"/>
  <c r="O66" i="13" s="1"/>
  <c r="AB65" i="13"/>
  <c r="M66" i="13" l="1"/>
  <c r="T66" i="13" s="1"/>
  <c r="X66" i="13"/>
  <c r="W66" i="13"/>
  <c r="S66" i="13" l="1"/>
  <c r="Z66" i="13" s="1"/>
  <c r="H67" i="13" s="1"/>
  <c r="AA66" i="13"/>
  <c r="I67" i="13" s="1"/>
  <c r="J67" i="13" l="1"/>
  <c r="L67" i="13" s="1"/>
  <c r="D67" i="13"/>
  <c r="AB66" i="13" s="1"/>
  <c r="C67" i="13"/>
  <c r="F67" i="13" s="1"/>
  <c r="K67" i="13" l="1"/>
  <c r="N67" i="13" s="1"/>
  <c r="M67" i="13" s="1"/>
  <c r="Q67" i="13"/>
  <c r="E67" i="13"/>
  <c r="O67" i="13" l="1"/>
  <c r="X67" i="13" s="1"/>
  <c r="T67" i="13"/>
  <c r="S67" i="13"/>
  <c r="W67" i="13" l="1"/>
  <c r="Z67" i="13" s="1"/>
  <c r="C68" i="13" s="1"/>
  <c r="AA67" i="13"/>
  <c r="I68" i="13" s="1"/>
  <c r="H68" i="13" l="1"/>
  <c r="D68" i="13"/>
  <c r="Q68" i="13" s="1"/>
  <c r="F68" i="13"/>
  <c r="E68" i="13"/>
  <c r="J68" i="13" l="1"/>
  <c r="L68" i="13" s="1"/>
  <c r="AB67" i="13"/>
  <c r="K68" i="13"/>
  <c r="N68" i="13" s="1"/>
  <c r="M68" i="13" s="1"/>
  <c r="O68" i="13" l="1"/>
  <c r="S68" i="13" l="1"/>
  <c r="T68" i="13"/>
  <c r="W68" i="13"/>
  <c r="X68" i="13"/>
  <c r="AA68" i="13" l="1"/>
  <c r="Z68" i="13"/>
  <c r="C69" i="13" l="1"/>
  <c r="H69" i="13"/>
  <c r="D69" i="13"/>
  <c r="I69" i="13"/>
  <c r="J69" i="13" l="1"/>
  <c r="L69" i="13" s="1"/>
  <c r="K69" i="13"/>
  <c r="Q69" i="13"/>
  <c r="AB68" i="13"/>
  <c r="E69" i="13"/>
  <c r="F69" i="13"/>
  <c r="N69" i="13" l="1"/>
  <c r="O69" i="13" l="1"/>
  <c r="X69" i="13" s="1"/>
  <c r="M69" i="13"/>
  <c r="T69" i="13" s="1"/>
  <c r="W69" i="13" l="1"/>
  <c r="S69" i="13"/>
  <c r="AA69" i="13"/>
  <c r="I70" i="13" s="1"/>
  <c r="Z69" i="13" l="1"/>
  <c r="C70" i="13" s="1"/>
  <c r="D70" i="13"/>
  <c r="Q70" i="13" s="1"/>
  <c r="H70" i="13" l="1"/>
  <c r="AB69" i="13"/>
  <c r="E70" i="13"/>
  <c r="F70" i="13"/>
  <c r="J70" i="13" l="1"/>
  <c r="L70" i="13" s="1"/>
  <c r="K70" i="13" l="1"/>
  <c r="N70" i="13" s="1"/>
  <c r="O70" i="13" s="1"/>
  <c r="M70" i="13" l="1"/>
  <c r="X70" i="13"/>
  <c r="W70" i="13"/>
  <c r="T70" i="13" l="1"/>
  <c r="AA70" i="13" s="1"/>
  <c r="I71" i="13" s="1"/>
  <c r="S70" i="13"/>
  <c r="Z70" i="13" s="1"/>
  <c r="H71" i="13" s="1"/>
  <c r="D71" i="13" l="1"/>
  <c r="J71" i="13"/>
  <c r="L71" i="13" s="1"/>
  <c r="C71" i="13"/>
  <c r="F71" i="13" s="1"/>
  <c r="AB70" i="13" l="1"/>
  <c r="K71" i="13"/>
  <c r="N71" i="13" s="1"/>
  <c r="M71" i="13" s="1"/>
  <c r="T71" i="13" s="1"/>
  <c r="Q71" i="13"/>
  <c r="E71" i="13"/>
  <c r="O71" i="13" l="1"/>
  <c r="W71" i="13" s="1"/>
  <c r="S71" i="13"/>
  <c r="X71" i="13" l="1"/>
  <c r="AA71" i="13" s="1"/>
  <c r="D72" i="13" s="1"/>
  <c r="Z71" i="13"/>
  <c r="H72" i="13" s="1"/>
  <c r="C72" i="13" l="1"/>
  <c r="E72" i="13" s="1"/>
  <c r="I72" i="13"/>
  <c r="Q72" i="13"/>
  <c r="AB71" i="13"/>
  <c r="F72" i="13" l="1"/>
  <c r="J72" i="13"/>
  <c r="L72" i="13" s="1"/>
  <c r="K72" i="13"/>
  <c r="N72" i="13" s="1"/>
  <c r="M72" i="13" s="1"/>
  <c r="O72" i="13" l="1"/>
  <c r="W72" i="13" l="1"/>
  <c r="X72" i="13"/>
  <c r="S72" i="13"/>
  <c r="T72" i="13"/>
  <c r="Z72" i="13" l="1"/>
  <c r="H73" i="13" s="1"/>
  <c r="AA72" i="13"/>
  <c r="C73" i="13" l="1"/>
  <c r="I73" i="13"/>
  <c r="D73" i="13"/>
  <c r="Q73" i="13" l="1"/>
  <c r="K73" i="13"/>
  <c r="AB72" i="13"/>
  <c r="J73" i="13"/>
  <c r="L73" i="13" s="1"/>
  <c r="E73" i="13"/>
  <c r="F73" i="13"/>
  <c r="N73" i="13" l="1"/>
  <c r="M73" i="13" s="1"/>
  <c r="O73" i="13" l="1"/>
  <c r="W73" i="13" l="1"/>
  <c r="X73" i="13"/>
  <c r="S73" i="13"/>
  <c r="T73" i="13"/>
  <c r="Z73" i="13" l="1"/>
  <c r="C74" i="13" s="1"/>
  <c r="AA73" i="13"/>
  <c r="D74" i="13" s="1"/>
  <c r="H74" i="13" l="1"/>
  <c r="I74" i="13"/>
  <c r="Q74" i="13"/>
  <c r="AB73" i="13"/>
  <c r="J74" i="13" l="1"/>
  <c r="L74" i="13" s="1"/>
  <c r="F74" i="13"/>
  <c r="E74" i="13"/>
  <c r="K74" i="13" l="1"/>
  <c r="N74" i="13" s="1"/>
  <c r="M74" i="13" s="1"/>
  <c r="O74" i="13" l="1"/>
  <c r="T74" i="13" l="1"/>
  <c r="S74" i="13"/>
  <c r="X74" i="13"/>
  <c r="W74" i="13"/>
  <c r="Z74" i="13" l="1"/>
  <c r="H75" i="13" s="1"/>
  <c r="AA74" i="13"/>
  <c r="C75" i="13" l="1"/>
  <c r="F75" i="13" s="1"/>
  <c r="I75" i="13"/>
  <c r="D75" i="13"/>
  <c r="E75" i="13" l="1"/>
  <c r="J75" i="13"/>
  <c r="L75" i="13" s="1"/>
  <c r="AB74" i="13"/>
  <c r="Q75" i="13"/>
  <c r="K75" i="13" l="1"/>
  <c r="N75" i="13" s="1"/>
  <c r="M75" i="13" s="1"/>
  <c r="O75" i="13" l="1"/>
  <c r="W75" i="13" s="1"/>
  <c r="T75" i="13"/>
  <c r="S75" i="13"/>
  <c r="X75" i="13" l="1"/>
  <c r="AA75" i="13" s="1"/>
  <c r="I76" i="13" s="1"/>
  <c r="Z75" i="13"/>
  <c r="C76" i="13" s="1"/>
  <c r="H76" i="13" l="1"/>
  <c r="J76" i="13" s="1"/>
  <c r="L76" i="13" s="1"/>
  <c r="F76" i="13"/>
  <c r="D76" i="13"/>
  <c r="Q76" i="13" s="1"/>
  <c r="E76" i="13" l="1"/>
  <c r="AB75" i="13"/>
  <c r="K76" i="13"/>
  <c r="N76" i="13" s="1"/>
  <c r="M76" i="13" s="1"/>
  <c r="O76" i="13" l="1"/>
  <c r="X76" i="13" l="1"/>
  <c r="W76" i="13"/>
  <c r="S76" i="13"/>
  <c r="T76" i="13"/>
  <c r="Z76" i="13" l="1"/>
  <c r="H77" i="13" s="1"/>
  <c r="AA76" i="13"/>
  <c r="I77" i="13" s="1"/>
  <c r="C77" i="13" l="1"/>
  <c r="D77" i="13"/>
  <c r="Q77" i="13" s="1"/>
  <c r="J77" i="13"/>
  <c r="L77" i="13" s="1"/>
  <c r="F77" i="13" l="1"/>
  <c r="E77" i="13"/>
  <c r="AB76" i="13"/>
  <c r="K77" i="13"/>
  <c r="N77" i="13" s="1"/>
  <c r="O77" i="13" l="1"/>
  <c r="M77" i="13"/>
  <c r="W77" i="13" l="1"/>
  <c r="X77" i="13"/>
  <c r="S77" i="13"/>
  <c r="T77" i="13"/>
  <c r="Z77" i="13" l="1"/>
  <c r="C78" i="13" s="1"/>
  <c r="F78" i="13" s="1"/>
  <c r="AA77" i="13"/>
  <c r="D78" i="13" s="1"/>
  <c r="E78" i="13" l="1"/>
  <c r="H78" i="13"/>
  <c r="I78" i="13"/>
  <c r="Q78" i="13"/>
  <c r="AB77" i="13"/>
  <c r="J78" i="13" l="1"/>
  <c r="L78" i="13" s="1"/>
  <c r="K78" i="13" l="1"/>
  <c r="N78" i="13" s="1"/>
  <c r="O78" i="13" s="1"/>
  <c r="W78" i="13" l="1"/>
  <c r="M78" i="13"/>
  <c r="X78" i="13"/>
  <c r="S78" i="13" l="1"/>
  <c r="Z78" i="13" s="1"/>
  <c r="C79" i="13" s="1"/>
  <c r="T78" i="13"/>
  <c r="AA78" i="13" s="1"/>
  <c r="I79" i="13" s="1"/>
  <c r="E79" i="13" l="1"/>
  <c r="H79" i="13"/>
  <c r="J79" i="13" s="1"/>
  <c r="L79" i="13" s="1"/>
  <c r="D79" i="13"/>
  <c r="F79" i="13" l="1"/>
  <c r="Q79" i="13"/>
  <c r="K79" i="13"/>
  <c r="N79" i="13" s="1"/>
  <c r="AB78" i="13"/>
  <c r="O79" i="13" l="1"/>
  <c r="M79" i="13"/>
  <c r="T79" i="13" s="1"/>
  <c r="W79" i="13" l="1"/>
  <c r="X79" i="13"/>
  <c r="AA79" i="13" s="1"/>
  <c r="D80" i="13" s="1"/>
  <c r="S79" i="13"/>
  <c r="Z79" i="13" l="1"/>
  <c r="H80" i="13" s="1"/>
  <c r="I80" i="13"/>
  <c r="Q80" i="13"/>
  <c r="AB79" i="13"/>
  <c r="C80" i="13" l="1"/>
  <c r="F80" i="13" s="1"/>
  <c r="J80" i="13"/>
  <c r="L80" i="13" s="1"/>
  <c r="K80" i="13" l="1"/>
  <c r="N80" i="13" s="1"/>
  <c r="M80" i="13" s="1"/>
  <c r="E80" i="13"/>
  <c r="O80" i="13" l="1"/>
  <c r="T80" i="13" l="1"/>
  <c r="S80" i="13"/>
  <c r="W80" i="13"/>
  <c r="X80" i="13"/>
  <c r="AA80" i="13" l="1"/>
  <c r="I81" i="13" s="1"/>
  <c r="Z80" i="13"/>
  <c r="D81" i="13" l="1"/>
  <c r="Q81" i="13" s="1"/>
  <c r="C81" i="13"/>
  <c r="H81" i="13"/>
  <c r="J81" i="13" s="1"/>
  <c r="L81" i="13" s="1"/>
  <c r="AB80" i="13" l="1"/>
  <c r="K81" i="13"/>
  <c r="N81" i="13" s="1"/>
  <c r="M81" i="13" s="1"/>
  <c r="E81" i="13"/>
  <c r="F81" i="13"/>
  <c r="O81" i="13" l="1"/>
  <c r="S81" i="13"/>
  <c r="T81" i="13"/>
  <c r="X81" i="13" l="1"/>
  <c r="AA81" i="13" s="1"/>
  <c r="W81" i="13"/>
  <c r="Z81" i="13" s="1"/>
  <c r="I82" i="13" l="1"/>
  <c r="D82" i="13"/>
  <c r="H82" i="13"/>
  <c r="C82" i="13"/>
  <c r="E82" i="13" l="1"/>
  <c r="F82" i="13"/>
  <c r="J82" i="13"/>
  <c r="L82" i="13" s="1"/>
  <c r="Q82" i="13"/>
  <c r="AB81" i="13"/>
  <c r="K82" i="13" l="1"/>
  <c r="N82" i="13" s="1"/>
  <c r="O82" i="13" l="1"/>
  <c r="M82" i="13"/>
  <c r="W82" i="13" l="1"/>
  <c r="X82" i="13"/>
  <c r="S82" i="13"/>
  <c r="T82" i="13"/>
  <c r="Z82" i="13" l="1"/>
  <c r="H83" i="13" s="1"/>
  <c r="AA82" i="13"/>
  <c r="D83" i="13" s="1"/>
  <c r="C83" i="13" l="1"/>
  <c r="E83" i="13" s="1"/>
  <c r="Q83" i="13"/>
  <c r="AB82" i="13"/>
  <c r="I83" i="13"/>
  <c r="F83" i="13" l="1"/>
  <c r="J83" i="13"/>
  <c r="L83" i="13" s="1"/>
  <c r="K83" i="13" l="1"/>
  <c r="N83" i="13" s="1"/>
  <c r="M83" i="13" s="1"/>
  <c r="O83" i="13" l="1"/>
  <c r="T83" i="13"/>
  <c r="S83" i="13"/>
  <c r="X83" i="13" l="1"/>
  <c r="AA83" i="13" s="1"/>
  <c r="D84" i="13" s="1"/>
  <c r="W83" i="13"/>
  <c r="Z83" i="13" s="1"/>
  <c r="H84" i="13" s="1"/>
  <c r="C84" i="13" l="1"/>
  <c r="I84" i="13"/>
  <c r="J84" i="13" s="1"/>
  <c r="L84" i="13" s="1"/>
  <c r="Q84" i="13"/>
  <c r="AB83" i="13"/>
  <c r="K84" i="13" l="1"/>
  <c r="N84" i="13" s="1"/>
  <c r="M84" i="13" s="1"/>
  <c r="F84" i="13"/>
  <c r="E84" i="13"/>
  <c r="O84" i="13" l="1"/>
  <c r="S84" i="13" l="1"/>
  <c r="T84" i="13"/>
  <c r="X84" i="13"/>
  <c r="W84" i="13"/>
  <c r="Z84" i="13" l="1"/>
  <c r="H85" i="13" s="1"/>
  <c r="AA84" i="13"/>
  <c r="I85" i="13" s="1"/>
  <c r="C85" i="13" l="1"/>
  <c r="F85" i="13" s="1"/>
  <c r="D85" i="13"/>
  <c r="J85" i="13"/>
  <c r="L85" i="13" s="1"/>
  <c r="E85" i="13" l="1"/>
  <c r="AB84" i="13"/>
  <c r="K85" i="13"/>
  <c r="N85" i="13" s="1"/>
  <c r="M85" i="13" s="1"/>
  <c r="Q85" i="13"/>
  <c r="O85" i="13" l="1"/>
  <c r="T85" i="13" l="1"/>
  <c r="S85" i="13"/>
  <c r="X85" i="13"/>
  <c r="W85" i="13"/>
  <c r="Z85" i="13" l="1"/>
  <c r="H86" i="13" s="1"/>
  <c r="AA85" i="13"/>
  <c r="I86" i="13" s="1"/>
  <c r="C86" i="13" l="1"/>
  <c r="D86" i="13"/>
  <c r="K86" i="13" s="1"/>
  <c r="J86" i="13"/>
  <c r="L86" i="13" s="1"/>
  <c r="F86" i="13" l="1"/>
  <c r="E86" i="13"/>
  <c r="N86" i="13"/>
  <c r="AB85" i="13"/>
  <c r="Q86" i="13"/>
  <c r="O86" i="13" l="1"/>
  <c r="W86" i="13" s="1"/>
  <c r="M86" i="13"/>
  <c r="T86" i="13" s="1"/>
  <c r="S86" i="13" l="1"/>
  <c r="Z86" i="13" s="1"/>
  <c r="H87" i="13" s="1"/>
  <c r="X86" i="13"/>
  <c r="AA86" i="13" s="1"/>
  <c r="D87" i="13" s="1"/>
  <c r="I87" i="13" l="1"/>
  <c r="C87" i="13"/>
  <c r="Q87" i="13"/>
  <c r="AB86" i="13"/>
  <c r="F87" i="13" l="1"/>
  <c r="E87" i="13"/>
  <c r="J87" i="13" l="1"/>
  <c r="L87" i="13" l="1"/>
  <c r="K87" i="13"/>
  <c r="N87" i="13" s="1"/>
  <c r="M87" i="13" l="1"/>
  <c r="O87" i="13"/>
  <c r="X87" i="13" l="1"/>
  <c r="W87" i="13"/>
  <c r="S87" i="13"/>
  <c r="T87" i="13"/>
  <c r="AA87" i="13" l="1"/>
  <c r="Z87" i="13"/>
  <c r="I88" i="13" l="1"/>
  <c r="D88" i="13"/>
  <c r="C88" i="13"/>
  <c r="H88" i="13"/>
  <c r="AB87" i="13" l="1"/>
  <c r="Q88" i="13"/>
  <c r="F88" i="13"/>
  <c r="E88" i="13"/>
  <c r="J88" i="13"/>
  <c r="L88" i="13" s="1"/>
  <c r="K88" i="13"/>
  <c r="N88" i="13" l="1"/>
  <c r="O88" i="13" s="1"/>
  <c r="M88" i="13" l="1"/>
  <c r="T88" i="13" s="1"/>
  <c r="W88" i="13"/>
  <c r="X88" i="13"/>
  <c r="AA88" i="13" l="1"/>
  <c r="I89" i="13" s="1"/>
  <c r="S88" i="13"/>
  <c r="Z88" i="13" s="1"/>
  <c r="H89" i="13" s="1"/>
  <c r="D89" i="13" l="1"/>
  <c r="Q89" i="13" s="1"/>
  <c r="J89" i="13"/>
  <c r="L89" i="13" s="1"/>
  <c r="C89" i="13"/>
  <c r="F89" i="13" s="1"/>
  <c r="AB88" i="13" l="1"/>
  <c r="K89" i="13"/>
  <c r="N89" i="13" s="1"/>
  <c r="M89" i="13" s="1"/>
  <c r="T89" i="13" s="1"/>
  <c r="E89" i="13"/>
  <c r="S89" i="13" l="1"/>
  <c r="O89" i="13"/>
  <c r="W89" i="13" s="1"/>
  <c r="Z89" i="13" l="1"/>
  <c r="H90" i="13" s="1"/>
  <c r="X89" i="13"/>
  <c r="AA89" i="13" s="1"/>
  <c r="I90" i="13" s="1"/>
  <c r="C90" i="13"/>
  <c r="F90" i="13" s="1"/>
  <c r="D90" i="13" l="1"/>
  <c r="Q90" i="13" s="1"/>
  <c r="J90" i="13"/>
  <c r="L90" i="13" s="1"/>
  <c r="E90" i="13"/>
  <c r="K90" i="13" l="1"/>
  <c r="N90" i="13" s="1"/>
  <c r="M90" i="13" s="1"/>
  <c r="S90" i="13" s="1"/>
  <c r="AB89" i="13"/>
  <c r="T90" i="13" l="1"/>
  <c r="O90" i="13"/>
  <c r="W90" i="13" s="1"/>
  <c r="Z90" i="13" s="1"/>
  <c r="X90" i="13" l="1"/>
  <c r="AA90" i="13" s="1"/>
  <c r="I91" i="13" s="1"/>
  <c r="C91" i="13"/>
  <c r="H91" i="13"/>
  <c r="J91" i="13" l="1"/>
  <c r="L91" i="13" s="1"/>
  <c r="D91" i="13"/>
  <c r="Q91" i="13" s="1"/>
  <c r="E91" i="13"/>
  <c r="F91" i="13"/>
  <c r="AB90" i="13" l="1"/>
  <c r="K91" i="13"/>
  <c r="N91" i="13" s="1"/>
  <c r="O91" i="13" s="1"/>
  <c r="M91" i="13" l="1"/>
  <c r="S91" i="13" s="1"/>
  <c r="X91" i="13"/>
  <c r="W91" i="13"/>
  <c r="Z91" i="13" l="1"/>
  <c r="H92" i="13" s="1"/>
  <c r="T91" i="13"/>
  <c r="AA91" i="13" s="1"/>
  <c r="I92" i="13" s="1"/>
  <c r="C92" i="13" l="1"/>
  <c r="E92" i="13" s="1"/>
  <c r="J92" i="13"/>
  <c r="L92" i="13" s="1"/>
  <c r="D92" i="13"/>
  <c r="F92" i="13" l="1"/>
  <c r="AB91" i="13"/>
  <c r="Q92" i="13"/>
  <c r="K92" i="13"/>
  <c r="N92" i="13" s="1"/>
  <c r="M92" i="13" s="1"/>
  <c r="O92" i="13" l="1"/>
  <c r="X92" i="13" s="1"/>
  <c r="S92" i="13"/>
  <c r="T92" i="13"/>
  <c r="W92" i="13" l="1"/>
  <c r="Z92" i="13" s="1"/>
  <c r="AA92" i="13"/>
  <c r="I93" i="13" s="1"/>
  <c r="D93" i="13" l="1"/>
  <c r="C93" i="13"/>
  <c r="H93" i="13"/>
  <c r="AB92" i="13" l="1"/>
  <c r="Q93" i="13"/>
  <c r="F93" i="13"/>
  <c r="E93" i="13"/>
  <c r="J93" i="13"/>
  <c r="L93" i="13" s="1"/>
  <c r="K93" i="13" l="1"/>
  <c r="N93" i="13" s="1"/>
  <c r="M93" i="13" s="1"/>
  <c r="O93" i="13" l="1"/>
  <c r="X93" i="13" l="1"/>
  <c r="W93" i="13"/>
  <c r="S93" i="13"/>
  <c r="T93" i="13"/>
  <c r="AA93" i="13" l="1"/>
  <c r="I94" i="13" s="1"/>
  <c r="Z93" i="13"/>
  <c r="D94" i="13" l="1"/>
  <c r="C94" i="13"/>
  <c r="H94" i="13"/>
  <c r="J94" i="13" l="1"/>
  <c r="L94" i="13" s="1"/>
  <c r="AB93" i="13"/>
  <c r="Q94" i="13"/>
  <c r="F94" i="13"/>
  <c r="E94" i="13"/>
  <c r="K94" i="13" l="1"/>
  <c r="N94" i="13" s="1"/>
  <c r="M94" i="13" l="1"/>
  <c r="S94" i="13" s="1"/>
  <c r="O94" i="13"/>
  <c r="X94" i="13" s="1"/>
  <c r="T94" i="13" l="1"/>
  <c r="AA94" i="13" s="1"/>
  <c r="I95" i="13" s="1"/>
  <c r="W94" i="13"/>
  <c r="Z94" i="13" s="1"/>
  <c r="C95" i="13" s="1"/>
  <c r="D95" i="13" l="1"/>
  <c r="Q95" i="13" s="1"/>
  <c r="H95" i="13"/>
  <c r="J95" i="13" l="1"/>
  <c r="L95" i="13" s="1"/>
  <c r="E95" i="13"/>
  <c r="AB94" i="13"/>
  <c r="K95" i="13" l="1"/>
  <c r="N95" i="13" s="1"/>
  <c r="M95" i="13" s="1"/>
  <c r="F95" i="13"/>
  <c r="O95" i="13" l="1"/>
  <c r="W95" i="13" s="1"/>
  <c r="S95" i="13"/>
  <c r="T95" i="13"/>
  <c r="X95" i="13" l="1"/>
  <c r="AA95" i="13" s="1"/>
  <c r="Z95" i="13"/>
  <c r="H96" i="13" s="1"/>
  <c r="C96" i="13" l="1"/>
  <c r="I96" i="13"/>
  <c r="J96" i="13" s="1"/>
  <c r="L96" i="13" s="1"/>
  <c r="D96" i="13"/>
  <c r="E96" i="13" l="1"/>
  <c r="F96" i="13"/>
  <c r="Q96" i="13"/>
  <c r="K96" i="13"/>
  <c r="N96" i="13" s="1"/>
  <c r="M96" i="13" s="1"/>
  <c r="AB95" i="13"/>
  <c r="O96" i="13" l="1"/>
  <c r="W96" i="13" l="1"/>
  <c r="X96" i="13"/>
  <c r="S96" i="13"/>
  <c r="T96" i="13"/>
  <c r="AA96" i="13" l="1"/>
  <c r="I97" i="13" s="1"/>
  <c r="Z96" i="13"/>
  <c r="D97" i="13" l="1"/>
  <c r="Q97" i="13" s="1"/>
  <c r="H97" i="13"/>
  <c r="J97" i="13" s="1"/>
  <c r="L97" i="13" s="1"/>
  <c r="C97" i="13"/>
  <c r="AB96" i="13" l="1"/>
  <c r="K97" i="13"/>
  <c r="N97" i="13" s="1"/>
  <c r="M97" i="13" s="1"/>
  <c r="E97" i="13"/>
  <c r="F97" i="13"/>
  <c r="O97" i="13" l="1"/>
  <c r="S97" i="13" l="1"/>
  <c r="T97" i="13"/>
  <c r="X97" i="13"/>
  <c r="W97" i="13"/>
  <c r="Z97" i="13" l="1"/>
  <c r="H98" i="13" s="1"/>
  <c r="AA97" i="13"/>
  <c r="C98" i="13" l="1"/>
  <c r="E98" i="13" s="1"/>
  <c r="D98" i="13"/>
  <c r="I98" i="13"/>
  <c r="J98" i="13" s="1"/>
  <c r="L98" i="13" s="1"/>
  <c r="F98" i="13" l="1"/>
  <c r="Q98" i="13"/>
  <c r="K98" i="13"/>
  <c r="N98" i="13" s="1"/>
  <c r="M98" i="13" s="1"/>
  <c r="AB97" i="13"/>
  <c r="O98" i="13" l="1"/>
  <c r="W98" i="13" l="1"/>
  <c r="X98" i="13"/>
  <c r="S98" i="13"/>
  <c r="T98" i="13"/>
  <c r="Z98" i="13" l="1"/>
  <c r="C99" i="13" s="1"/>
  <c r="AA98" i="13"/>
  <c r="H99" i="13" l="1"/>
  <c r="I99" i="13"/>
  <c r="D99" i="13"/>
  <c r="F99" i="13"/>
  <c r="J99" i="13" l="1"/>
  <c r="L99" i="13" s="1"/>
  <c r="K99" i="13"/>
  <c r="Q99" i="13"/>
  <c r="AB98" i="13"/>
  <c r="E99" i="13"/>
  <c r="N99" i="13" l="1"/>
  <c r="M99" i="13" s="1"/>
  <c r="O99" i="13" l="1"/>
  <c r="X99" i="13" s="1"/>
  <c r="T99" i="13"/>
  <c r="S99" i="13"/>
  <c r="W99" i="13" l="1"/>
  <c r="Z99" i="13" s="1"/>
  <c r="AA99" i="13"/>
  <c r="D100" i="13" s="1"/>
  <c r="I100" i="13" l="1"/>
  <c r="C100" i="13"/>
  <c r="H100" i="13"/>
  <c r="Q100" i="13"/>
  <c r="AB99" i="13"/>
  <c r="J100" i="13" l="1"/>
  <c r="L100" i="13" s="1"/>
  <c r="K100" i="13"/>
  <c r="F100" i="13"/>
  <c r="E100" i="13"/>
  <c r="N100" i="13" l="1"/>
  <c r="M100" i="13" s="1"/>
  <c r="O100" i="13" l="1"/>
  <c r="X100" i="13" s="1"/>
  <c r="T100" i="13"/>
  <c r="S100" i="13"/>
  <c r="W100" i="13" l="1"/>
  <c r="Z100" i="13" s="1"/>
  <c r="AA100" i="13"/>
  <c r="I101" i="13" s="1"/>
  <c r="D101" i="13" l="1"/>
  <c r="Q101" i="13" s="1"/>
  <c r="H101" i="13"/>
  <c r="C101" i="13"/>
  <c r="AB100" i="13" l="1"/>
  <c r="E101" i="13"/>
  <c r="J101" i="13"/>
  <c r="L101" i="13" s="1"/>
  <c r="F101" i="13"/>
  <c r="K101" i="13" l="1"/>
  <c r="N101" i="13" s="1"/>
  <c r="M101" i="13" s="1"/>
  <c r="O101" i="13" l="1"/>
  <c r="W101" i="13" l="1"/>
  <c r="X101" i="13"/>
  <c r="T101" i="13"/>
  <c r="S101" i="13"/>
  <c r="Z101" i="13" l="1"/>
  <c r="H102" i="13" s="1"/>
  <c r="AA101" i="13"/>
  <c r="C102" i="13" l="1"/>
  <c r="I102" i="13"/>
  <c r="J102" i="13" s="1"/>
  <c r="L102" i="13" s="1"/>
  <c r="D102" i="13"/>
  <c r="E102" i="13" l="1"/>
  <c r="F102" i="13"/>
  <c r="Q102" i="13"/>
  <c r="K102" i="13"/>
  <c r="N102" i="13" s="1"/>
  <c r="M102" i="13" s="1"/>
  <c r="AB101" i="13"/>
  <c r="O102" i="13" l="1"/>
  <c r="T102" i="13" l="1"/>
  <c r="S102" i="13"/>
  <c r="W102" i="13"/>
  <c r="X102" i="13"/>
  <c r="Z102" i="13" l="1"/>
  <c r="C103" i="13" s="1"/>
  <c r="AA102" i="13"/>
  <c r="H103" i="13" l="1"/>
  <c r="F103" i="13"/>
  <c r="D103" i="13"/>
  <c r="I103" i="13"/>
  <c r="J103" i="13" l="1"/>
  <c r="L103" i="13" s="1"/>
  <c r="E103" i="13"/>
  <c r="Q103" i="13"/>
  <c r="AB102" i="13"/>
  <c r="K103" i="13" l="1"/>
  <c r="N103" i="13" s="1"/>
  <c r="M103" i="13" s="1"/>
  <c r="O103" i="13" l="1"/>
  <c r="X103" i="13" s="1"/>
  <c r="S103" i="13"/>
  <c r="T103" i="13"/>
  <c r="W103" i="13" l="1"/>
  <c r="Z103" i="13" s="1"/>
  <c r="AA103" i="13"/>
  <c r="I104" i="13" s="1"/>
  <c r="D104" i="13" l="1"/>
  <c r="AB103" i="13" s="1"/>
  <c r="C104" i="13"/>
  <c r="H104" i="13"/>
  <c r="Q104" i="13" l="1"/>
  <c r="F104" i="13"/>
  <c r="E104" i="13"/>
  <c r="J104" i="13"/>
  <c r="L104" i="13" s="1"/>
  <c r="K104" i="13" l="1"/>
  <c r="N104" i="13" s="1"/>
  <c r="M104" i="13" s="1"/>
  <c r="O104" i="13" l="1"/>
  <c r="W104" i="13" s="1"/>
  <c r="S104" i="13"/>
  <c r="T104" i="13"/>
  <c r="Z104" i="13" l="1"/>
  <c r="H105" i="13" s="1"/>
  <c r="X104" i="13"/>
  <c r="AA104" i="13" s="1"/>
  <c r="I105" i="13" s="1"/>
  <c r="C105" i="13" l="1"/>
  <c r="D105" i="13"/>
  <c r="Q105" i="13" s="1"/>
  <c r="F105" i="13" l="1"/>
  <c r="AB104" i="13"/>
  <c r="J105" i="13"/>
  <c r="L105" i="13" s="1"/>
  <c r="E105" i="13"/>
  <c r="K105" i="13" l="1"/>
  <c r="N105" i="13" s="1"/>
  <c r="O105" i="13" l="1"/>
  <c r="W105" i="13" s="1"/>
  <c r="M105" i="13"/>
  <c r="S105" i="13" l="1"/>
  <c r="Z105" i="13" s="1"/>
  <c r="H106" i="13" s="1"/>
  <c r="X105" i="13"/>
  <c r="T105" i="13"/>
  <c r="AA105" i="13" l="1"/>
  <c r="D106" i="13" s="1"/>
  <c r="C106" i="13"/>
  <c r="I106" i="13" l="1"/>
  <c r="J106" i="13" s="1"/>
  <c r="L106" i="13" s="1"/>
  <c r="E106" i="13"/>
  <c r="F106" i="13"/>
  <c r="Q106" i="13"/>
  <c r="AB105" i="13"/>
  <c r="K106" i="13" l="1"/>
  <c r="N106" i="13" s="1"/>
  <c r="O106" i="13" l="1"/>
  <c r="X106" i="13" s="1"/>
  <c r="M106" i="13"/>
  <c r="S106" i="13" s="1"/>
  <c r="T106" i="13" l="1"/>
  <c r="AA106" i="13" s="1"/>
  <c r="W106" i="13"/>
  <c r="Z106" i="13" s="1"/>
  <c r="H107" i="13" s="1"/>
  <c r="C107" i="13" l="1"/>
  <c r="D107" i="13"/>
  <c r="I107" i="13"/>
  <c r="E107" i="13" l="1"/>
  <c r="J107" i="13"/>
  <c r="L107" i="13" s="1"/>
  <c r="Q107" i="13"/>
  <c r="AB106" i="13"/>
  <c r="K107" i="13" l="1"/>
  <c r="N107" i="13" s="1"/>
  <c r="M107" i="13" s="1"/>
  <c r="F107" i="13"/>
  <c r="O107" i="13" l="1"/>
  <c r="X107" i="13" s="1"/>
  <c r="T107" i="13"/>
  <c r="S107" i="13"/>
  <c r="W107" i="13" l="1"/>
  <c r="Z107" i="13" s="1"/>
  <c r="C108" i="13" s="1"/>
  <c r="AA107" i="13"/>
  <c r="H108" i="13" l="1"/>
  <c r="F108" i="13"/>
  <c r="I108" i="13"/>
  <c r="D108" i="13"/>
  <c r="J108" i="13" l="1"/>
  <c r="L108" i="13" s="1"/>
  <c r="E108" i="13"/>
  <c r="Q108" i="13"/>
  <c r="K108" i="13"/>
  <c r="AB107" i="13"/>
  <c r="N108" i="13" l="1"/>
  <c r="M108" i="13" s="1"/>
  <c r="O108" i="13" l="1"/>
  <c r="W108" i="13" s="1"/>
  <c r="T108" i="13"/>
  <c r="S108" i="13"/>
  <c r="X108" i="13" l="1"/>
  <c r="AA108" i="13" s="1"/>
  <c r="D109" i="13" s="1"/>
  <c r="Z108" i="13"/>
  <c r="I109" i="13" l="1"/>
  <c r="H109" i="13"/>
  <c r="C109" i="13"/>
  <c r="Q109" i="13"/>
  <c r="AB108" i="13"/>
  <c r="E109" i="13" l="1"/>
  <c r="J109" i="13"/>
  <c r="L109" i="13" s="1"/>
  <c r="K109" i="13"/>
  <c r="F109" i="13"/>
  <c r="N109" i="13" l="1"/>
  <c r="M109" i="13" s="1"/>
  <c r="O109" i="13" l="1"/>
  <c r="X109" i="13" s="1"/>
  <c r="S109" i="13"/>
  <c r="T109" i="13"/>
  <c r="W109" i="13" l="1"/>
  <c r="Z109" i="13" s="1"/>
  <c r="AA109" i="13"/>
  <c r="H110" i="13" l="1"/>
  <c r="C110" i="13"/>
  <c r="I110" i="13"/>
  <c r="D110" i="13"/>
  <c r="E110" i="13" l="1"/>
  <c r="J110" i="13"/>
  <c r="L110" i="13" s="1"/>
  <c r="F110" i="13"/>
  <c r="Q110" i="13"/>
  <c r="AB109" i="13"/>
  <c r="K110" i="13" l="1"/>
  <c r="N110" i="13" s="1"/>
  <c r="O110" i="13" l="1"/>
  <c r="M110" i="13"/>
  <c r="T110" i="13" s="1"/>
  <c r="W110" i="13" l="1"/>
  <c r="X110" i="13"/>
  <c r="AA110" i="13" s="1"/>
  <c r="D111" i="13" s="1"/>
  <c r="S110" i="13"/>
  <c r="Z110" i="13" l="1"/>
  <c r="H111" i="13" s="1"/>
  <c r="I111" i="13"/>
  <c r="Q111" i="13"/>
  <c r="AB110" i="13"/>
  <c r="C111" i="13" l="1"/>
  <c r="F111" i="13" s="1"/>
  <c r="J111" i="13"/>
  <c r="L111" i="13" s="1"/>
  <c r="K111" i="13" l="1"/>
  <c r="N111" i="13" s="1"/>
  <c r="E111" i="13"/>
  <c r="O111" i="13" l="1"/>
  <c r="X111" i="13" s="1"/>
  <c r="M111" i="13"/>
  <c r="W111" i="13" l="1"/>
  <c r="S111" i="13"/>
  <c r="T111" i="13"/>
  <c r="AA111" i="13" s="1"/>
  <c r="D112" i="13" s="1"/>
  <c r="Z111" i="13" l="1"/>
  <c r="C112" i="13" s="1"/>
  <c r="I112" i="13"/>
  <c r="Q112" i="13"/>
  <c r="AB111" i="13"/>
  <c r="H112" i="13" l="1"/>
  <c r="J112" i="13" s="1"/>
  <c r="L112" i="13" s="1"/>
  <c r="F112" i="13"/>
  <c r="E112" i="13"/>
  <c r="K112" i="13" l="1"/>
  <c r="N112" i="13" s="1"/>
  <c r="M112" i="13" s="1"/>
  <c r="O112" i="13" l="1"/>
  <c r="W112" i="13" l="1"/>
  <c r="X112" i="13"/>
  <c r="T112" i="13"/>
  <c r="S112" i="13"/>
  <c r="AA112" i="13" l="1"/>
  <c r="D113" i="13" s="1"/>
  <c r="Z112" i="13"/>
  <c r="H113" i="13" s="1"/>
  <c r="I113" i="13" l="1"/>
  <c r="C113" i="13"/>
  <c r="Q113" i="13"/>
  <c r="AB112" i="13"/>
  <c r="E113" i="13" l="1"/>
  <c r="J113" i="13"/>
  <c r="L113" i="13" s="1"/>
  <c r="F113" i="13"/>
  <c r="K113" i="13" l="1"/>
  <c r="N113" i="13" s="1"/>
  <c r="M113" i="13" s="1"/>
  <c r="O113" i="13" l="1"/>
  <c r="X113" i="13" s="1"/>
  <c r="S113" i="13"/>
  <c r="T113" i="13"/>
  <c r="W113" i="13" l="1"/>
  <c r="Z113" i="13" s="1"/>
  <c r="AA113" i="13"/>
  <c r="I114" i="13" s="1"/>
  <c r="D114" i="13" l="1"/>
  <c r="Q114" i="13" s="1"/>
  <c r="C114" i="13"/>
  <c r="H114" i="13"/>
  <c r="AB113" i="13" l="1"/>
  <c r="J114" i="13"/>
  <c r="L114" i="13" s="1"/>
  <c r="E114" i="13"/>
  <c r="F114" i="13"/>
  <c r="K114" i="13" l="1"/>
  <c r="N114" i="13" s="1"/>
  <c r="O114" i="13" l="1"/>
  <c r="X114" i="13" s="1"/>
  <c r="M114" i="13"/>
  <c r="S114" i="13" s="1"/>
  <c r="W114" i="13" l="1"/>
  <c r="Z114" i="13" s="1"/>
  <c r="H115" i="13" s="1"/>
  <c r="T114" i="13"/>
  <c r="AA114" i="13" s="1"/>
  <c r="C115" i="13" l="1"/>
  <c r="D115" i="13"/>
  <c r="I115" i="13"/>
  <c r="E115" i="13" l="1"/>
  <c r="F115" i="13"/>
  <c r="Q115" i="13"/>
  <c r="AB114" i="13"/>
  <c r="J115" i="13" l="1"/>
  <c r="L115" i="13" l="1"/>
  <c r="K115" i="13"/>
  <c r="N115" i="13" s="1"/>
  <c r="M115" i="13" s="1"/>
  <c r="S115" i="13" s="1"/>
  <c r="T115" i="13" l="1"/>
  <c r="O115" i="13"/>
  <c r="W115" i="13" l="1"/>
  <c r="Z115" i="13" s="1"/>
  <c r="C116" i="13" s="1"/>
  <c r="E116" i="13" s="1"/>
  <c r="X115" i="13"/>
  <c r="AA115" i="13" s="1"/>
  <c r="I116" i="13" s="1"/>
  <c r="F116" i="13" l="1"/>
  <c r="H116" i="13"/>
  <c r="J116" i="13" s="1"/>
  <c r="L116" i="13" s="1"/>
  <c r="D116" i="13"/>
  <c r="AB115" i="13" l="1"/>
  <c r="Q116" i="13"/>
  <c r="K116" i="13"/>
  <c r="N116" i="13" s="1"/>
  <c r="O116" i="13" l="1"/>
  <c r="X116" i="13" s="1"/>
  <c r="M116" i="13"/>
  <c r="T116" i="13" s="1"/>
  <c r="W116" i="13" l="1"/>
  <c r="AA116" i="13"/>
  <c r="I117" i="13" s="1"/>
  <c r="S116" i="13"/>
  <c r="D117" i="13" l="1"/>
  <c r="AB116" i="13" s="1"/>
  <c r="Z116" i="13"/>
  <c r="H117" i="13" s="1"/>
  <c r="J117" i="13" l="1"/>
  <c r="L117" i="13" s="1"/>
  <c r="Q117" i="13"/>
  <c r="C117" i="13"/>
  <c r="K117" i="13" l="1"/>
  <c r="N117" i="13" s="1"/>
  <c r="M117" i="13" s="1"/>
  <c r="T117" i="13" s="1"/>
  <c r="E117" i="13"/>
  <c r="F117" i="13"/>
  <c r="S117" i="13" l="1"/>
  <c r="O117" i="13"/>
  <c r="W117" i="13" s="1"/>
  <c r="X117" i="13" l="1"/>
  <c r="AA117" i="13" s="1"/>
  <c r="I118" i="13" s="1"/>
  <c r="Z117" i="13"/>
  <c r="C118" i="13" s="1"/>
  <c r="H118" i="13" l="1"/>
  <c r="J118" i="13" s="1"/>
  <c r="L118" i="13" s="1"/>
  <c r="D118" i="13"/>
  <c r="Q118" i="13" s="1"/>
  <c r="F118" i="13"/>
  <c r="E118" i="13"/>
  <c r="AB117" i="13" l="1"/>
  <c r="K118" i="13"/>
  <c r="N118" i="13" s="1"/>
  <c r="O118" i="13" l="1"/>
  <c r="M118" i="13"/>
  <c r="T118" i="13" s="1"/>
  <c r="X118" i="13" l="1"/>
  <c r="AA118" i="13" s="1"/>
  <c r="W118" i="13"/>
  <c r="S118" i="13"/>
  <c r="Z118" i="13" l="1"/>
  <c r="H119" i="13" s="1"/>
  <c r="D119" i="13"/>
  <c r="I119" i="13"/>
  <c r="C119" i="13" l="1"/>
  <c r="E119" i="13" s="1"/>
  <c r="Q119" i="13"/>
  <c r="AB118" i="13"/>
  <c r="J119" i="13"/>
  <c r="L119" i="13" s="1"/>
  <c r="K119" i="13" l="1"/>
  <c r="N119" i="13" s="1"/>
  <c r="M119" i="13" s="1"/>
  <c r="F119" i="13"/>
  <c r="O119" i="13" l="1"/>
  <c r="T119" i="13" l="1"/>
  <c r="S119" i="13"/>
  <c r="X119" i="13"/>
  <c r="W119" i="13"/>
  <c r="Z119" i="13" l="1"/>
  <c r="AA119" i="13"/>
  <c r="C120" i="13" l="1"/>
  <c r="H120" i="13"/>
  <c r="I120" i="13"/>
  <c r="D120" i="13"/>
  <c r="E120" i="13" l="1"/>
  <c r="K120" i="13"/>
  <c r="Q120" i="13"/>
  <c r="AB119" i="13"/>
  <c r="J120" i="13"/>
  <c r="L120" i="13" s="1"/>
  <c r="F120" i="13"/>
  <c r="N120" i="13" l="1"/>
  <c r="O120" i="13" l="1"/>
  <c r="W120" i="13" s="1"/>
  <c r="M120" i="13"/>
  <c r="S120" i="13" s="1"/>
  <c r="X120" i="13" l="1"/>
  <c r="T120" i="13"/>
  <c r="Z120" i="13"/>
  <c r="C121" i="13" s="1"/>
  <c r="AA120" i="13" l="1"/>
  <c r="D121" i="13" s="1"/>
  <c r="H121" i="13"/>
  <c r="F121" i="13" l="1"/>
  <c r="I121" i="13"/>
  <c r="Q121" i="13"/>
  <c r="AB120" i="13"/>
  <c r="E121" i="13" l="1"/>
  <c r="J121" i="13"/>
  <c r="L121" i="13" s="1"/>
  <c r="K121" i="13" l="1"/>
  <c r="N121" i="13" s="1"/>
  <c r="M121" i="13" s="1"/>
  <c r="O121" i="13" l="1"/>
  <c r="T121" i="13"/>
  <c r="S121" i="13"/>
  <c r="X121" i="13" l="1"/>
  <c r="AA121" i="13" s="1"/>
  <c r="W121" i="13"/>
  <c r="Z121" i="13" s="1"/>
  <c r="C122" i="13" l="1"/>
  <c r="H122" i="13"/>
  <c r="D122" i="13"/>
  <c r="I122" i="13"/>
  <c r="Q122" i="13" l="1"/>
  <c r="AB121" i="13"/>
  <c r="F122" i="13"/>
  <c r="J122" i="13"/>
  <c r="L122" i="13" s="1"/>
  <c r="E122" i="13"/>
  <c r="K122" i="13" l="1"/>
  <c r="N122" i="13" s="1"/>
  <c r="M122" i="13" s="1"/>
  <c r="O122" i="13" l="1"/>
  <c r="X122" i="13" l="1"/>
  <c r="W122" i="13"/>
  <c r="S122" i="13"/>
  <c r="T122" i="13"/>
  <c r="AA122" i="13" l="1"/>
  <c r="I123" i="13" s="1"/>
  <c r="Z122" i="13"/>
  <c r="D123" i="13" l="1"/>
  <c r="H123" i="13"/>
  <c r="C123" i="13"/>
  <c r="AB122" i="13" l="1"/>
  <c r="Q123" i="13"/>
  <c r="E123" i="13"/>
  <c r="J123" i="13"/>
  <c r="L123" i="13" s="1"/>
  <c r="F123" i="13"/>
  <c r="K123" i="13" l="1"/>
  <c r="N123" i="13" s="1"/>
  <c r="M123" i="13" s="1"/>
  <c r="O123" i="13" l="1"/>
  <c r="X123" i="13" s="1"/>
  <c r="S123" i="13"/>
  <c r="T123" i="13"/>
  <c r="W123" i="13" l="1"/>
  <c r="Z123" i="13" s="1"/>
  <c r="H124" i="13" s="1"/>
  <c r="AA123" i="13"/>
  <c r="I124" i="13" s="1"/>
  <c r="D124" i="13" l="1"/>
  <c r="C124" i="13"/>
  <c r="AB123" i="13" l="1"/>
  <c r="Q124" i="13"/>
  <c r="E124" i="13"/>
  <c r="F124" i="13"/>
  <c r="J124" i="13"/>
  <c r="L124" i="13" s="1"/>
  <c r="K124" i="13" l="1"/>
  <c r="N124" i="13" s="1"/>
  <c r="M124" i="13" s="1"/>
  <c r="O124" i="13" l="1"/>
  <c r="T124" i="13" l="1"/>
  <c r="S124" i="13"/>
  <c r="X124" i="13"/>
  <c r="W124" i="13"/>
  <c r="Z124" i="13" l="1"/>
  <c r="C125" i="13" s="1"/>
  <c r="AA124" i="13"/>
  <c r="H125" i="13" l="1"/>
  <c r="I125" i="13"/>
  <c r="D125" i="13"/>
  <c r="J125" i="13" l="1"/>
  <c r="L125" i="13" s="1"/>
  <c r="E125" i="13"/>
  <c r="F125" i="13"/>
  <c r="Q125" i="13"/>
  <c r="K125" i="13"/>
  <c r="AB124" i="13"/>
  <c r="N125" i="13" l="1"/>
  <c r="M125" i="13" s="1"/>
  <c r="O125" i="13" l="1"/>
  <c r="W125" i="13" s="1"/>
  <c r="S125" i="13"/>
  <c r="T125" i="13"/>
  <c r="X125" i="13" l="1"/>
  <c r="AA125" i="13" s="1"/>
  <c r="Z125" i="13"/>
  <c r="H126" i="13" l="1"/>
  <c r="C126" i="13"/>
  <c r="D126" i="13"/>
  <c r="I126" i="13"/>
  <c r="J126" i="13" l="1"/>
  <c r="L126" i="13" s="1"/>
  <c r="E126" i="13"/>
  <c r="K126" i="13"/>
  <c r="Q126" i="13"/>
  <c r="AB125" i="13"/>
  <c r="F126" i="13"/>
  <c r="N126" i="13" l="1"/>
  <c r="M126" i="13" s="1"/>
  <c r="O126" i="13" l="1"/>
  <c r="W126" i="13" s="1"/>
  <c r="T126" i="13"/>
  <c r="S126" i="13"/>
  <c r="X126" i="13" l="1"/>
  <c r="AA126" i="13" s="1"/>
  <c r="I127" i="13" s="1"/>
  <c r="Z126" i="13"/>
  <c r="H127" i="13" s="1"/>
  <c r="C127" i="13" l="1"/>
  <c r="D127" i="13"/>
  <c r="Q127" i="13" s="1"/>
  <c r="F127" i="13" l="1"/>
  <c r="AB126" i="13"/>
  <c r="J127" i="13"/>
  <c r="L127" i="13" s="1"/>
  <c r="E127" i="13"/>
  <c r="K127" i="13" l="1"/>
  <c r="N127" i="13" s="1"/>
  <c r="M127" i="13" s="1"/>
  <c r="O127" i="13" l="1"/>
  <c r="X127" i="13" s="1"/>
  <c r="S127" i="13"/>
  <c r="T127" i="13"/>
  <c r="W127" i="13" l="1"/>
  <c r="Z127" i="13" s="1"/>
  <c r="H128" i="13" s="1"/>
  <c r="AA127" i="13"/>
  <c r="I128" i="13" s="1"/>
  <c r="C128" i="13" l="1"/>
  <c r="D128" i="13"/>
  <c r="Q128" i="13" s="1"/>
  <c r="J128" i="13"/>
  <c r="L128" i="13" s="1"/>
  <c r="AB127" i="13" l="1"/>
  <c r="K128" i="13"/>
  <c r="N128" i="13" s="1"/>
  <c r="M128" i="13" s="1"/>
  <c r="F128" i="13"/>
  <c r="E128" i="13"/>
  <c r="O128" i="13" l="1"/>
  <c r="X128" i="13" l="1"/>
  <c r="W128" i="13"/>
  <c r="T128" i="13"/>
  <c r="S128" i="13"/>
  <c r="AA128" i="13" l="1"/>
  <c r="D129" i="13" s="1"/>
  <c r="Z128" i="13"/>
  <c r="I129" i="13" l="1"/>
  <c r="C129" i="13"/>
  <c r="H129" i="13"/>
  <c r="Q129" i="13"/>
  <c r="AB128" i="13"/>
  <c r="J129" i="13" l="1"/>
  <c r="L129" i="13" s="1"/>
  <c r="F129" i="13"/>
  <c r="K129" i="13"/>
  <c r="E129" i="13"/>
  <c r="N129" i="13" l="1"/>
  <c r="M129" i="13" s="1"/>
  <c r="O129" i="13" l="1"/>
  <c r="W129" i="13" s="1"/>
  <c r="T129" i="13"/>
  <c r="S129" i="13"/>
  <c r="X129" i="13" l="1"/>
  <c r="AA129" i="13" s="1"/>
  <c r="I130" i="13" s="1"/>
  <c r="Z129" i="13"/>
  <c r="C130" i="13" s="1"/>
  <c r="E130" i="13" l="1"/>
  <c r="H130" i="13"/>
  <c r="J130" i="13" s="1"/>
  <c r="L130" i="13" s="1"/>
  <c r="D130" i="13"/>
  <c r="K130" i="13" l="1"/>
  <c r="N130" i="13" s="1"/>
  <c r="F130" i="13"/>
  <c r="AB129" i="13"/>
  <c r="Q130" i="13"/>
  <c r="O130" i="13" l="1"/>
  <c r="W130" i="13" s="1"/>
  <c r="M130" i="13"/>
  <c r="T130" i="13" s="1"/>
  <c r="X130" i="13" l="1"/>
  <c r="AA130" i="13" s="1"/>
  <c r="D131" i="13" s="1"/>
  <c r="S130" i="13"/>
  <c r="Z130" i="13" s="1"/>
  <c r="C131" i="13" s="1"/>
  <c r="F131" i="13" l="1"/>
  <c r="H131" i="13"/>
  <c r="I131" i="13"/>
  <c r="Q131" i="13"/>
  <c r="AB130" i="13"/>
  <c r="J131" i="13" l="1"/>
  <c r="L131" i="13" s="1"/>
  <c r="E131" i="13"/>
  <c r="K131" i="13" l="1"/>
  <c r="N131" i="13" s="1"/>
  <c r="M131" i="13" s="1"/>
  <c r="O131" i="13" l="1"/>
  <c r="S131" i="13"/>
  <c r="T131" i="13"/>
  <c r="W131" i="13" l="1"/>
  <c r="Z131" i="13" s="1"/>
  <c r="X131" i="13"/>
  <c r="AA131" i="13" s="1"/>
  <c r="C132" i="13" l="1"/>
  <c r="H132" i="13"/>
  <c r="I132" i="13"/>
  <c r="D132" i="13"/>
  <c r="E132" i="13" l="1"/>
  <c r="J132" i="13"/>
  <c r="L132" i="13" s="1"/>
  <c r="F132" i="13"/>
  <c r="Q132" i="13"/>
  <c r="AB131" i="13"/>
  <c r="K132" i="13" l="1"/>
  <c r="N132" i="13" s="1"/>
  <c r="M132" i="13" s="1"/>
  <c r="O132" i="13" l="1"/>
  <c r="W132" i="13" s="1"/>
  <c r="T132" i="13"/>
  <c r="S132" i="13"/>
  <c r="X132" i="13" l="1"/>
  <c r="AA132" i="13" s="1"/>
  <c r="D133" i="13" s="1"/>
  <c r="Z132" i="13"/>
  <c r="H133" i="13" s="1"/>
  <c r="C133" i="13" l="1"/>
  <c r="I133" i="13"/>
  <c r="Q133" i="13"/>
  <c r="AB132" i="13"/>
  <c r="J133" i="13" l="1"/>
  <c r="L133" i="13" s="1"/>
  <c r="F133" i="13"/>
  <c r="K133" i="13"/>
  <c r="E133" i="13"/>
  <c r="N133" i="13" l="1"/>
  <c r="M133" i="13" s="1"/>
  <c r="O133" i="13" l="1"/>
  <c r="T133" i="13"/>
  <c r="S133" i="13"/>
  <c r="X133" i="13" l="1"/>
  <c r="AA133" i="13" s="1"/>
  <c r="D134" i="13" s="1"/>
  <c r="W133" i="13"/>
  <c r="Z133" i="13" s="1"/>
  <c r="H134" i="13" s="1"/>
  <c r="I134" i="13" l="1"/>
  <c r="C134" i="13"/>
  <c r="E134" i="13" s="1"/>
  <c r="Q134" i="13"/>
  <c r="AB133" i="13"/>
  <c r="J134" i="13" l="1"/>
  <c r="L134" i="13" s="1"/>
  <c r="F134" i="13"/>
  <c r="K134" i="13"/>
  <c r="N134" i="13" s="1"/>
  <c r="O134" i="13" l="1"/>
  <c r="M134" i="13"/>
  <c r="S134" i="13" s="1"/>
  <c r="W134" i="13" l="1"/>
  <c r="Z134" i="13" s="1"/>
  <c r="X134" i="13"/>
  <c r="T134" i="13"/>
  <c r="AA134" i="13" l="1"/>
  <c r="D135" i="13" s="1"/>
  <c r="C135" i="13"/>
  <c r="H135" i="13"/>
  <c r="I135" i="13" l="1"/>
  <c r="F135" i="13"/>
  <c r="Q135" i="13"/>
  <c r="AB134" i="13"/>
  <c r="E135" i="13"/>
  <c r="J135" i="13" l="1"/>
  <c r="L135" i="13" s="1"/>
  <c r="K135" i="13" l="1"/>
  <c r="N135" i="13" s="1"/>
  <c r="M135" i="13" s="1"/>
  <c r="S135" i="13" l="1"/>
  <c r="T135" i="13"/>
  <c r="O135" i="13"/>
  <c r="W135" i="13" l="1"/>
  <c r="Z135" i="13" s="1"/>
  <c r="C136" i="13" s="1"/>
  <c r="X135" i="13"/>
  <c r="AA135" i="13" s="1"/>
  <c r="I136" i="13" s="1"/>
  <c r="H136" i="13" l="1"/>
  <c r="J136" i="13" s="1"/>
  <c r="L136" i="13" s="1"/>
  <c r="D136" i="13"/>
  <c r="AB135" i="13" s="1"/>
  <c r="E136" i="13"/>
  <c r="F136" i="13"/>
  <c r="Q136" i="13" l="1"/>
  <c r="K136" i="13"/>
  <c r="N136" i="13" s="1"/>
  <c r="M136" i="13" s="1"/>
  <c r="O136" i="13" l="1"/>
  <c r="W136" i="13" s="1"/>
  <c r="S136" i="13"/>
  <c r="T136" i="13"/>
  <c r="X136" i="13" l="1"/>
  <c r="AA136" i="13" s="1"/>
  <c r="I137" i="13" s="1"/>
  <c r="Z136" i="13"/>
  <c r="D137" i="13" l="1"/>
  <c r="Q137" i="13" s="1"/>
  <c r="H137" i="13"/>
  <c r="C137" i="13"/>
  <c r="F137" i="13" s="1"/>
  <c r="AB136" i="13" l="1"/>
  <c r="J137" i="13"/>
  <c r="L137" i="13" s="1"/>
  <c r="E137" i="13"/>
  <c r="K137" i="13"/>
  <c r="N137" i="13" l="1"/>
  <c r="M137" i="13" s="1"/>
  <c r="O137" i="13" l="1"/>
  <c r="T137" i="13" l="1"/>
  <c r="S137" i="13"/>
  <c r="X137" i="13"/>
  <c r="W137" i="13"/>
  <c r="Z137" i="13" l="1"/>
  <c r="AA137" i="13"/>
  <c r="D138" i="13" l="1"/>
  <c r="I138" i="13"/>
  <c r="H138" i="13"/>
  <c r="C138" i="13"/>
  <c r="F138" i="13" l="1"/>
  <c r="J138" i="13"/>
  <c r="L138" i="13" s="1"/>
  <c r="E138" i="13"/>
  <c r="Q138" i="13"/>
  <c r="K138" i="13"/>
  <c r="AB137" i="13"/>
  <c r="N138" i="13" l="1"/>
  <c r="O138" i="13" l="1"/>
  <c r="M138" i="13"/>
  <c r="W138" i="13" l="1"/>
  <c r="X138" i="13"/>
  <c r="S138" i="13"/>
  <c r="T138" i="13"/>
  <c r="Z138" i="13" l="1"/>
  <c r="H139" i="13" s="1"/>
  <c r="AA138" i="13"/>
  <c r="I139" i="13" s="1"/>
  <c r="C139" i="13" l="1"/>
  <c r="F139" i="13" s="1"/>
  <c r="D139" i="13"/>
  <c r="J139" i="13"/>
  <c r="L139" i="13" s="1"/>
  <c r="E139" i="13" l="1"/>
  <c r="AB138" i="13"/>
  <c r="K139" i="13"/>
  <c r="N139" i="13" s="1"/>
  <c r="M139" i="13" s="1"/>
  <c r="Q139" i="13"/>
  <c r="O139" i="13" l="1"/>
  <c r="W139" i="13" s="1"/>
  <c r="S139" i="13"/>
  <c r="T139" i="13"/>
  <c r="X139" i="13" l="1"/>
  <c r="AA139" i="13" s="1"/>
  <c r="I140" i="13" s="1"/>
  <c r="Z139" i="13"/>
  <c r="H140" i="13" s="1"/>
  <c r="C140" i="13" l="1"/>
  <c r="D140" i="13"/>
  <c r="F140" i="13" l="1"/>
  <c r="AB139" i="13"/>
  <c r="Q140" i="13"/>
  <c r="J140" i="13"/>
  <c r="L140" i="13" s="1"/>
  <c r="E140" i="13"/>
  <c r="K140" i="13" l="1"/>
  <c r="N140" i="13" s="1"/>
  <c r="O140" i="13" l="1"/>
  <c r="W140" i="13" s="1"/>
  <c r="M140" i="13"/>
  <c r="X140" i="13" l="1"/>
  <c r="T140" i="13"/>
  <c r="S140" i="13"/>
  <c r="Z140" i="13" s="1"/>
  <c r="AA140" i="13" l="1"/>
  <c r="D141" i="13" s="1"/>
  <c r="AB140" i="13" s="1"/>
  <c r="H141" i="13"/>
  <c r="C141" i="13"/>
  <c r="I141" i="13" l="1"/>
  <c r="J141" i="13" s="1"/>
  <c r="L141" i="13" s="1"/>
  <c r="Q141" i="13"/>
  <c r="F141" i="13"/>
  <c r="E141" i="13"/>
  <c r="K141" i="13" l="1"/>
  <c r="N141" i="13" s="1"/>
  <c r="M141" i="13" s="1"/>
  <c r="O141" i="13" l="1"/>
  <c r="S141" i="13"/>
  <c r="T141" i="13"/>
  <c r="W141" i="13" l="1"/>
  <c r="Z141" i="13" s="1"/>
  <c r="C142" i="13" s="1"/>
  <c r="X141" i="13"/>
  <c r="AA141" i="13" s="1"/>
  <c r="D142" i="13" s="1"/>
  <c r="H142" i="13" l="1"/>
  <c r="I142" i="13"/>
  <c r="Q142" i="13"/>
  <c r="AB141" i="13"/>
  <c r="J142" i="13" l="1"/>
  <c r="L142" i="13" s="1"/>
  <c r="F142" i="13"/>
  <c r="E142" i="13"/>
  <c r="K142" i="13" l="1"/>
  <c r="N142" i="13" s="1"/>
  <c r="O142" i="13" l="1"/>
  <c r="W142" i="13" s="1"/>
  <c r="M142" i="13"/>
  <c r="X142" i="13" l="1"/>
  <c r="S142" i="13"/>
  <c r="Z142" i="13" s="1"/>
  <c r="T142" i="13"/>
  <c r="AA142" i="13" l="1"/>
  <c r="I143" i="13" s="1"/>
  <c r="H143" i="13"/>
  <c r="C143" i="13"/>
  <c r="D143" i="13" l="1"/>
  <c r="AB142" i="13" s="1"/>
  <c r="J143" i="13"/>
  <c r="L143" i="13" s="1"/>
  <c r="E143" i="13"/>
  <c r="F143" i="13"/>
  <c r="Q143" i="13" l="1"/>
  <c r="K143" i="13"/>
  <c r="N143" i="13" s="1"/>
  <c r="M143" i="13" s="1"/>
  <c r="O143" i="13" l="1"/>
  <c r="W143" i="13" s="1"/>
  <c r="S143" i="13"/>
  <c r="T143" i="13"/>
  <c r="X143" i="13" l="1"/>
  <c r="AA143" i="13" s="1"/>
  <c r="I144" i="13" s="1"/>
  <c r="Z143" i="13"/>
  <c r="H144" i="13" s="1"/>
  <c r="D144" i="13" l="1"/>
  <c r="J144" i="13"/>
  <c r="L144" i="13" s="1"/>
  <c r="C144" i="13"/>
  <c r="F144" i="13" s="1"/>
  <c r="K144" i="13" l="1"/>
  <c r="N144" i="13" s="1"/>
  <c r="M144" i="13" s="1"/>
  <c r="AB143" i="13"/>
  <c r="Q144" i="13"/>
  <c r="E144" i="13"/>
  <c r="O144" i="13" l="1"/>
  <c r="X144" i="13" s="1"/>
  <c r="S144" i="13"/>
  <c r="T144" i="13"/>
  <c r="W144" i="13" l="1"/>
  <c r="Z144" i="13" s="1"/>
  <c r="H145" i="13" s="1"/>
  <c r="AA144" i="13"/>
  <c r="C145" i="13" l="1"/>
  <c r="I145" i="13"/>
  <c r="J145" i="13" s="1"/>
  <c r="L145" i="13" s="1"/>
  <c r="D145" i="13"/>
  <c r="F145" i="13" l="1"/>
  <c r="E145" i="13"/>
  <c r="K145" i="13"/>
  <c r="N145" i="13" s="1"/>
  <c r="M145" i="13" s="1"/>
  <c r="Q145" i="13"/>
  <c r="AB144" i="13"/>
  <c r="O145" i="13" l="1"/>
  <c r="S145" i="13" l="1"/>
  <c r="T145" i="13"/>
  <c r="X145" i="13"/>
  <c r="W145" i="13"/>
  <c r="AA145" i="13" l="1"/>
  <c r="Z145" i="13"/>
  <c r="C146" i="13" l="1"/>
  <c r="H146" i="13"/>
  <c r="I146" i="13"/>
  <c r="D146" i="13"/>
  <c r="E146" i="13" l="1"/>
  <c r="J146" i="13"/>
  <c r="L146" i="13" s="1"/>
  <c r="Q146" i="13"/>
  <c r="AB145" i="13"/>
  <c r="F146" i="13"/>
  <c r="K146" i="13" l="1"/>
  <c r="N146" i="13" s="1"/>
  <c r="M146" i="13" s="1"/>
  <c r="O146" i="13" l="1"/>
  <c r="X146" i="13" s="1"/>
  <c r="T146" i="13"/>
  <c r="S146" i="13"/>
  <c r="W146" i="13" l="1"/>
  <c r="Z146" i="13" s="1"/>
  <c r="C147" i="13" s="1"/>
  <c r="AA146" i="13"/>
  <c r="D147" i="13" s="1"/>
  <c r="H147" i="13" l="1"/>
  <c r="I147" i="13"/>
  <c r="F147" i="13"/>
  <c r="Q147" i="13"/>
  <c r="AB146" i="13"/>
  <c r="J147" i="13" l="1"/>
  <c r="L147" i="13" s="1"/>
  <c r="E147" i="13"/>
  <c r="K147" i="13" l="1"/>
  <c r="N147" i="13" s="1"/>
  <c r="M147" i="13" s="1"/>
  <c r="O147" i="13" l="1"/>
  <c r="S147" i="13"/>
  <c r="T147" i="13"/>
  <c r="X147" i="13" l="1"/>
  <c r="AA147" i="13" s="1"/>
  <c r="W147" i="13"/>
  <c r="Z147" i="13" s="1"/>
  <c r="C148" i="13" s="1"/>
  <c r="F148" i="13" l="1"/>
  <c r="H148" i="13"/>
  <c r="I148" i="13"/>
  <c r="D148" i="13"/>
  <c r="E148" i="13" l="1"/>
  <c r="Q148" i="13"/>
  <c r="AB147" i="13"/>
  <c r="J148" i="13"/>
  <c r="L148" i="13" s="1"/>
  <c r="K148" i="13" l="1"/>
  <c r="N148" i="13" s="1"/>
  <c r="O148" i="13" l="1"/>
  <c r="W148" i="13" s="1"/>
  <c r="M148" i="13"/>
  <c r="S148" i="13" s="1"/>
  <c r="X148" i="13" l="1"/>
  <c r="T148" i="13"/>
  <c r="Z148" i="13"/>
  <c r="AA148" i="13" l="1"/>
  <c r="I149" i="13" s="1"/>
  <c r="H149" i="13"/>
  <c r="C149" i="13"/>
  <c r="E149" i="13" l="1"/>
  <c r="D149" i="13"/>
  <c r="K149" i="13" s="1"/>
  <c r="J149" i="13"/>
  <c r="L149" i="13" s="1"/>
  <c r="F149" i="13" l="1"/>
  <c r="Q149" i="13"/>
  <c r="AB148" i="13"/>
  <c r="N149" i="13"/>
  <c r="M149" i="13" s="1"/>
  <c r="O149" i="13" l="1"/>
  <c r="W149" i="13" s="1"/>
  <c r="S149" i="13"/>
  <c r="T149" i="13"/>
  <c r="X149" i="13" l="1"/>
  <c r="AA149" i="13" s="1"/>
  <c r="I150" i="13" s="1"/>
  <c r="Z149" i="13"/>
  <c r="D150" i="13" l="1"/>
  <c r="Q150" i="13" s="1"/>
  <c r="H150" i="13"/>
  <c r="C150" i="13"/>
  <c r="AB149" i="13" l="1"/>
  <c r="J150" i="13"/>
  <c r="L150" i="13" s="1"/>
  <c r="F150" i="13"/>
  <c r="K150" i="13"/>
  <c r="E150" i="13"/>
  <c r="N150" i="13" l="1"/>
  <c r="M150" i="13" s="1"/>
  <c r="O150" i="13" l="1"/>
  <c r="T150" i="13"/>
  <c r="S150" i="13"/>
  <c r="W150" i="13" l="1"/>
  <c r="Z150" i="13" s="1"/>
  <c r="C151" i="13" s="1"/>
  <c r="X150" i="13"/>
  <c r="AA150" i="13" s="1"/>
  <c r="H151" i="13" l="1"/>
  <c r="I151" i="13"/>
  <c r="D151" i="13"/>
  <c r="Q151" i="13" l="1"/>
  <c r="AB150" i="13"/>
  <c r="E151" i="13"/>
  <c r="F151" i="13"/>
  <c r="J151" i="13"/>
  <c r="L151" i="13" s="1"/>
  <c r="K151" i="13" l="1"/>
  <c r="N151" i="13" s="1"/>
  <c r="M151" i="13" s="1"/>
  <c r="O151" i="13" l="1"/>
  <c r="S151" i="13" l="1"/>
  <c r="T151" i="13"/>
  <c r="X151" i="13"/>
  <c r="W151" i="13"/>
  <c r="AA151" i="13" l="1"/>
  <c r="I152" i="13" s="1"/>
  <c r="Z151" i="13"/>
  <c r="D152" i="13" l="1"/>
  <c r="C152" i="13"/>
  <c r="H152" i="13"/>
  <c r="AB151" i="13" l="1"/>
  <c r="Q152" i="13"/>
  <c r="J152" i="13"/>
  <c r="L152" i="13" s="1"/>
  <c r="F152" i="13"/>
  <c r="E152" i="13"/>
  <c r="K152" i="13" l="1"/>
  <c r="N152" i="13" s="1"/>
  <c r="M152" i="13" s="1"/>
  <c r="O152" i="13" l="1"/>
  <c r="X152" i="13" s="1"/>
  <c r="S152" i="13"/>
  <c r="T152" i="13"/>
  <c r="W152" i="13" l="1"/>
  <c r="Z152" i="13" s="1"/>
  <c r="C153" i="13" s="1"/>
  <c r="AA152" i="13"/>
  <c r="H153" i="13" l="1"/>
  <c r="F153" i="13"/>
  <c r="E153" i="13"/>
  <c r="D153" i="13"/>
  <c r="I153" i="13"/>
  <c r="J153" i="13" l="1"/>
  <c r="L153" i="13" s="1"/>
  <c r="Q153" i="13"/>
  <c r="AB152" i="13"/>
  <c r="K153" i="13" l="1"/>
  <c r="N153" i="13" s="1"/>
  <c r="O153" i="13" l="1"/>
  <c r="M153" i="13"/>
  <c r="X153" i="13" l="1"/>
  <c r="W153" i="13"/>
  <c r="S153" i="13"/>
  <c r="T153" i="13"/>
  <c r="AA153" i="13" l="1"/>
  <c r="I154" i="13" s="1"/>
  <c r="Z153" i="13"/>
  <c r="H154" i="13" s="1"/>
  <c r="D154" i="13" l="1"/>
  <c r="C154" i="13"/>
  <c r="E154" i="13" s="1"/>
  <c r="J154" i="13"/>
  <c r="L154" i="13" s="1"/>
  <c r="F154" i="13" l="1"/>
  <c r="K154" i="13"/>
  <c r="N154" i="13" s="1"/>
  <c r="M154" i="13" s="1"/>
  <c r="Q154" i="13"/>
  <c r="AB153" i="13"/>
  <c r="O154" i="13" l="1"/>
  <c r="W154" i="13" s="1"/>
  <c r="T154" i="13"/>
  <c r="S154" i="13"/>
  <c r="X154" i="13" l="1"/>
  <c r="AA154" i="13" s="1"/>
  <c r="Z154" i="13"/>
  <c r="H155" i="13" s="1"/>
  <c r="C155" i="13" l="1"/>
  <c r="E155" i="13" s="1"/>
  <c r="D155" i="13"/>
  <c r="I155" i="13"/>
  <c r="J155" i="13" l="1"/>
  <c r="L155" i="13" s="1"/>
  <c r="F155" i="13"/>
  <c r="K155" i="13"/>
  <c r="Q155" i="13"/>
  <c r="AB154" i="13"/>
  <c r="N155" i="13" l="1"/>
  <c r="M155" i="13" s="1"/>
  <c r="O155" i="13" l="1"/>
  <c r="X155" i="13" s="1"/>
  <c r="T155" i="13"/>
  <c r="S155" i="13"/>
  <c r="W155" i="13" l="1"/>
  <c r="Z155" i="13" s="1"/>
  <c r="H156" i="13" s="1"/>
  <c r="AA155" i="13"/>
  <c r="C156" i="13" l="1"/>
  <c r="I156" i="13"/>
  <c r="D156" i="13"/>
  <c r="F156" i="13" l="1"/>
  <c r="J156" i="13"/>
  <c r="L156" i="13" s="1"/>
  <c r="E156" i="13"/>
  <c r="Q156" i="13"/>
  <c r="AB155" i="13"/>
  <c r="K156" i="13" l="1"/>
  <c r="N156" i="13" s="1"/>
  <c r="O156" i="13" l="1"/>
  <c r="X156" i="13" s="1"/>
  <c r="M156" i="13"/>
  <c r="S156" i="13" s="1"/>
  <c r="W156" i="13" l="1"/>
  <c r="Z156" i="13" s="1"/>
  <c r="T156" i="13"/>
  <c r="AA156" i="13" s="1"/>
  <c r="I157" i="13" l="1"/>
  <c r="D157" i="13"/>
  <c r="C157" i="13"/>
  <c r="H157" i="13"/>
  <c r="E157" i="13" l="1"/>
  <c r="J157" i="13"/>
  <c r="L157" i="13" s="1"/>
  <c r="Q157" i="13"/>
  <c r="AB156" i="13"/>
  <c r="K157" i="13" l="1"/>
  <c r="N157" i="13" s="1"/>
  <c r="M157" i="13" s="1"/>
  <c r="F157" i="13"/>
  <c r="O157" i="13" l="1"/>
  <c r="W157" i="13" s="1"/>
  <c r="S157" i="13"/>
  <c r="T157" i="13"/>
  <c r="X157" i="13" l="1"/>
  <c r="AA157" i="13" s="1"/>
  <c r="I158" i="13" s="1"/>
  <c r="Z157" i="13"/>
  <c r="D158" i="13" l="1"/>
  <c r="C158" i="13"/>
  <c r="H158" i="13"/>
  <c r="AB157" i="13" l="1"/>
  <c r="Q158" i="13"/>
  <c r="F158" i="13"/>
  <c r="J158" i="13"/>
  <c r="L158" i="13" s="1"/>
  <c r="E158" i="13"/>
  <c r="K158" i="13" l="1"/>
  <c r="N158" i="13" s="1"/>
  <c r="M158" i="13" s="1"/>
  <c r="O158" i="13" l="1"/>
  <c r="X158" i="13" s="1"/>
  <c r="T158" i="13"/>
  <c r="S158" i="13"/>
  <c r="W158" i="13" l="1"/>
  <c r="Z158" i="13" s="1"/>
  <c r="AA158" i="13"/>
  <c r="I159" i="13" s="1"/>
  <c r="D159" i="13" l="1"/>
  <c r="Q159" i="13" s="1"/>
  <c r="H159" i="13"/>
  <c r="C159" i="13"/>
  <c r="E159" i="13" l="1"/>
  <c r="AB158" i="13"/>
  <c r="J159" i="13"/>
  <c r="L159" i="13" s="1"/>
  <c r="F159" i="13"/>
  <c r="K159" i="13" l="1"/>
  <c r="N159" i="13" s="1"/>
  <c r="M159" i="13" s="1"/>
  <c r="O159" i="13" l="1"/>
  <c r="X159" i="13" s="1"/>
  <c r="T159" i="13"/>
  <c r="S159" i="13"/>
  <c r="AA159" i="13" l="1"/>
  <c r="D160" i="13" s="1"/>
  <c r="W159" i="13"/>
  <c r="Z159" i="13" s="1"/>
  <c r="H160" i="13" s="1"/>
  <c r="I160" i="13" l="1"/>
  <c r="C160" i="13"/>
  <c r="F160" i="13" s="1"/>
  <c r="Q160" i="13"/>
  <c r="AB159" i="13"/>
  <c r="J160" i="13" l="1"/>
  <c r="L160" i="13" s="1"/>
  <c r="E160" i="13"/>
  <c r="K160" i="13" l="1"/>
  <c r="N160" i="13" s="1"/>
  <c r="M160" i="13" s="1"/>
  <c r="T160" i="13" l="1"/>
  <c r="S160" i="13"/>
  <c r="O160" i="13"/>
  <c r="X160" i="13" l="1"/>
  <c r="AA160" i="13" s="1"/>
  <c r="D161" i="13" s="1"/>
  <c r="W160" i="13"/>
  <c r="Z160" i="13" s="1"/>
  <c r="H161" i="13" s="1"/>
  <c r="C161" i="13" l="1"/>
  <c r="E161" i="13" s="1"/>
  <c r="I161" i="13"/>
  <c r="J161" i="13" s="1"/>
  <c r="L161" i="13" s="1"/>
  <c r="Q161" i="13"/>
  <c r="AB160" i="13"/>
  <c r="K161" i="13" l="1"/>
  <c r="N161" i="13" s="1"/>
  <c r="M161" i="13" s="1"/>
  <c r="F161" i="13"/>
  <c r="O161" i="13" l="1"/>
  <c r="W161" i="13" s="1"/>
  <c r="S161" i="13"/>
  <c r="T161" i="13"/>
  <c r="X161" i="13" l="1"/>
  <c r="AA161" i="13" s="1"/>
  <c r="Z161" i="13"/>
  <c r="D162" i="13" l="1"/>
  <c r="I162" i="13"/>
  <c r="H162" i="13"/>
  <c r="C162" i="13"/>
  <c r="Q162" i="13" l="1"/>
  <c r="AB161" i="13"/>
  <c r="E162" i="13"/>
  <c r="F162" i="13"/>
  <c r="J162" i="13"/>
  <c r="L162" i="13" s="1"/>
  <c r="K162" i="13" l="1"/>
  <c r="N162" i="13" s="1"/>
  <c r="M162" i="13" s="1"/>
  <c r="O162" i="13" l="1"/>
  <c r="X162" i="13" s="1"/>
  <c r="T162" i="13"/>
  <c r="S162" i="13"/>
  <c r="W162" i="13" l="1"/>
  <c r="Z162" i="13" s="1"/>
  <c r="AA162" i="13"/>
  <c r="C163" i="13" l="1"/>
  <c r="E163" i="13" s="1"/>
  <c r="H163" i="13"/>
  <c r="I163" i="13"/>
  <c r="D163" i="13"/>
  <c r="F163" i="13" l="1"/>
  <c r="J163" i="13"/>
  <c r="L163" i="13" s="1"/>
  <c r="K163" i="13"/>
  <c r="Q163" i="13"/>
  <c r="AB162" i="13"/>
  <c r="N163" i="13" l="1"/>
  <c r="M163" i="13" s="1"/>
  <c r="O163" i="13" l="1"/>
  <c r="X163" i="13" s="1"/>
  <c r="T163" i="13"/>
  <c r="S163" i="13"/>
  <c r="W163" i="13" l="1"/>
  <c r="Z163" i="13" s="1"/>
  <c r="AA163" i="13"/>
  <c r="H164" i="13" l="1"/>
  <c r="C164" i="13"/>
  <c r="I164" i="13"/>
  <c r="D164" i="13"/>
  <c r="E164" i="13" l="1"/>
  <c r="F164" i="13"/>
  <c r="Q164" i="13"/>
  <c r="AB163" i="13"/>
  <c r="J164" i="13"/>
  <c r="L164" i="13" s="1"/>
  <c r="K164" i="13" l="1"/>
  <c r="N164" i="13" s="1"/>
  <c r="M164" i="13" s="1"/>
  <c r="O164" i="13" l="1"/>
  <c r="S164" i="13"/>
  <c r="T164" i="13"/>
  <c r="W164" i="13" l="1"/>
  <c r="Z164" i="13" s="1"/>
  <c r="H165" i="13" s="1"/>
  <c r="X164" i="13"/>
  <c r="AA164" i="13" s="1"/>
  <c r="I165" i="13" s="1"/>
  <c r="C165" i="13" l="1"/>
  <c r="F165" i="13" s="1"/>
  <c r="D165" i="13"/>
  <c r="Q165" i="13" s="1"/>
  <c r="J165" i="13"/>
  <c r="L165" i="13" s="1"/>
  <c r="E165" i="13" l="1"/>
  <c r="AB164" i="13"/>
  <c r="K165" i="13"/>
  <c r="N165" i="13" s="1"/>
  <c r="M165" i="13" s="1"/>
  <c r="O165" i="13" l="1"/>
  <c r="T165" i="13"/>
  <c r="S165" i="13"/>
  <c r="W165" i="13" l="1"/>
  <c r="Z165" i="13" s="1"/>
  <c r="H166" i="13" s="1"/>
  <c r="X165" i="13"/>
  <c r="AA165" i="13" s="1"/>
  <c r="C166" i="13" l="1"/>
  <c r="F166" i="13" s="1"/>
  <c r="I166" i="13"/>
  <c r="D166" i="13"/>
  <c r="J166" i="13" l="1"/>
  <c r="L166" i="13" s="1"/>
  <c r="E166" i="13"/>
  <c r="Q166" i="13"/>
  <c r="AB165" i="13"/>
  <c r="K166" i="13" l="1"/>
  <c r="N166" i="13" s="1"/>
  <c r="O166" i="13" l="1"/>
  <c r="W166" i="13" s="1"/>
  <c r="M166" i="13"/>
  <c r="S166" i="13" s="1"/>
  <c r="X166" i="13" l="1"/>
  <c r="T166" i="13"/>
  <c r="Z166" i="13"/>
  <c r="H167" i="13" s="1"/>
  <c r="AA166" i="13" l="1"/>
  <c r="I167" i="13" s="1"/>
  <c r="C167" i="13"/>
  <c r="D167" i="13" l="1"/>
  <c r="Q167" i="13" s="1"/>
  <c r="J167" i="13"/>
  <c r="L167" i="13" s="1"/>
  <c r="F167" i="13"/>
  <c r="E167" i="13"/>
  <c r="AB166" i="13" l="1"/>
  <c r="K167" i="13"/>
  <c r="N167" i="13" s="1"/>
  <c r="M167" i="13" s="1"/>
  <c r="O167" i="13" l="1"/>
  <c r="T167" i="13"/>
  <c r="S167" i="13"/>
  <c r="W167" i="13" l="1"/>
  <c r="Z167" i="13" s="1"/>
  <c r="C168" i="13" s="1"/>
  <c r="X167" i="13"/>
  <c r="AA167" i="13" s="1"/>
  <c r="I168" i="13" s="1"/>
  <c r="D168" i="13" l="1"/>
  <c r="Q168" i="13" s="1"/>
  <c r="H168" i="13"/>
  <c r="E168" i="13"/>
  <c r="F168" i="13"/>
  <c r="AB167" i="13" l="1"/>
  <c r="J168" i="13"/>
  <c r="L168" i="13" s="1"/>
  <c r="K168" i="13"/>
  <c r="N168" i="13" l="1"/>
  <c r="O168" i="13" l="1"/>
  <c r="M168" i="13"/>
  <c r="X168" i="13" l="1"/>
  <c r="W168" i="13"/>
  <c r="S168" i="13"/>
  <c r="T168" i="13"/>
  <c r="AA168" i="13" l="1"/>
  <c r="D169" i="13" s="1"/>
  <c r="Z168" i="13"/>
  <c r="H169" i="13" s="1"/>
  <c r="I169" i="13" l="1"/>
  <c r="J169" i="13" s="1"/>
  <c r="L169" i="13" s="1"/>
  <c r="Q169" i="13"/>
  <c r="AB168" i="13"/>
  <c r="C169" i="13"/>
  <c r="E169" i="13" s="1"/>
  <c r="K169" i="13" l="1"/>
  <c r="N169" i="13" s="1"/>
  <c r="M169" i="13" s="1"/>
  <c r="F169" i="13"/>
  <c r="O169" i="13" l="1"/>
  <c r="T169" i="13" l="1"/>
  <c r="S169" i="13"/>
  <c r="W169" i="13"/>
  <c r="X169" i="13"/>
  <c r="Z169" i="13" l="1"/>
  <c r="AA169" i="13"/>
  <c r="H170" i="13" l="1"/>
  <c r="C170" i="13"/>
  <c r="D170" i="13"/>
  <c r="I170" i="13"/>
  <c r="J170" i="13" l="1"/>
  <c r="L170" i="13" s="1"/>
  <c r="E170" i="13"/>
  <c r="F170" i="13"/>
  <c r="Q170" i="13"/>
  <c r="K170" i="13"/>
  <c r="N170" i="13" s="1"/>
  <c r="M170" i="13" s="1"/>
  <c r="AB169" i="13"/>
  <c r="O170" i="13" l="1"/>
  <c r="X170" i="13" l="1"/>
  <c r="W170" i="13"/>
  <c r="S170" i="13"/>
  <c r="T170" i="13"/>
  <c r="AA170" i="13" l="1"/>
  <c r="D171" i="13" s="1"/>
  <c r="Z170" i="13"/>
  <c r="H171" i="13" s="1"/>
  <c r="C171" i="13" l="1"/>
  <c r="I171" i="13"/>
  <c r="Q171" i="13"/>
  <c r="AB170" i="13"/>
  <c r="J171" i="13" l="1"/>
  <c r="L171" i="13" s="1"/>
  <c r="F171" i="13"/>
  <c r="E171" i="13"/>
  <c r="K171" i="13" l="1"/>
  <c r="N171" i="13" s="1"/>
  <c r="O171" i="13" l="1"/>
  <c r="X171" i="13" s="1"/>
  <c r="M171" i="13"/>
  <c r="T171" i="13" s="1"/>
  <c r="W171" i="13" l="1"/>
  <c r="S171" i="13"/>
  <c r="AA171" i="13"/>
  <c r="I172" i="13" s="1"/>
  <c r="Z171" i="13" l="1"/>
  <c r="H172" i="13" s="1"/>
  <c r="D172" i="13"/>
  <c r="AB171" i="13" s="1"/>
  <c r="C172" i="13" l="1"/>
  <c r="E172" i="13" s="1"/>
  <c r="Q172" i="13"/>
  <c r="F172" i="13" l="1"/>
  <c r="J172" i="13"/>
  <c r="L172" i="13" l="1"/>
  <c r="K172" i="13"/>
  <c r="N172" i="13" s="1"/>
  <c r="O172" i="13" s="1"/>
  <c r="M172" i="13" l="1"/>
  <c r="W172" i="13"/>
  <c r="X172" i="13"/>
  <c r="S172" i="13" l="1"/>
  <c r="Z172" i="13" s="1"/>
  <c r="H173" i="13" s="1"/>
  <c r="T172" i="13"/>
  <c r="AA172" i="13" s="1"/>
  <c r="I173" i="13" l="1"/>
  <c r="D173" i="13"/>
  <c r="Q173" i="13" s="1"/>
  <c r="C173" i="13"/>
  <c r="E173" i="13" s="1"/>
  <c r="J173" i="13" l="1"/>
  <c r="L173" i="13" s="1"/>
  <c r="AB172" i="13"/>
  <c r="K173" i="13"/>
  <c r="F173" i="13"/>
  <c r="N173" i="13" l="1"/>
  <c r="M173" i="13" s="1"/>
  <c r="T173" i="13" s="1"/>
  <c r="O173" i="13" l="1"/>
  <c r="W173" i="13" s="1"/>
  <c r="S173" i="13"/>
  <c r="Z173" i="13" l="1"/>
  <c r="C174" i="13" s="1"/>
  <c r="F174" i="13" s="1"/>
  <c r="X173" i="13"/>
  <c r="AA173" i="13" s="1"/>
  <c r="I174" i="13" s="1"/>
  <c r="E174" i="13" l="1"/>
  <c r="H174" i="13"/>
  <c r="J174" i="13" s="1"/>
  <c r="L174" i="13" s="1"/>
  <c r="D174" i="13"/>
  <c r="AB173" i="13" l="1"/>
  <c r="K174" i="13"/>
  <c r="N174" i="13" s="1"/>
  <c r="M174" i="13" s="1"/>
  <c r="Q174" i="13"/>
  <c r="O174" i="13" l="1"/>
  <c r="W174" i="13" s="1"/>
  <c r="S174" i="13"/>
  <c r="T174" i="13"/>
  <c r="X174" i="13" l="1"/>
  <c r="AA174" i="13" s="1"/>
  <c r="I175" i="13" s="1"/>
  <c r="Z174" i="13"/>
  <c r="C175" i="13" s="1"/>
  <c r="H175" i="13" l="1"/>
  <c r="D175" i="13"/>
  <c r="Q175" i="13" s="1"/>
  <c r="AB174" i="13" l="1"/>
  <c r="J175" i="13"/>
  <c r="L175" i="13" s="1"/>
  <c r="K175" i="13"/>
  <c r="E175" i="13"/>
  <c r="F175" i="13"/>
  <c r="N175" i="13" l="1"/>
  <c r="O175" i="13" s="1"/>
  <c r="X175" i="13" s="1"/>
  <c r="M175" i="13" l="1"/>
  <c r="W175" i="13"/>
  <c r="T175" i="13" l="1"/>
  <c r="AA175" i="13" s="1"/>
  <c r="D176" i="13" s="1"/>
  <c r="S175" i="13"/>
  <c r="Z175" i="13" s="1"/>
  <c r="H176" i="13" s="1"/>
  <c r="Q176" i="13" l="1"/>
  <c r="I176" i="13"/>
  <c r="J176" i="13" s="1"/>
  <c r="L176" i="13" s="1"/>
  <c r="AB175" i="13"/>
  <c r="C176" i="13"/>
  <c r="E176" i="13" l="1"/>
  <c r="K176" i="13"/>
  <c r="N176" i="13" s="1"/>
  <c r="M176" i="13" s="1"/>
  <c r="S176" i="13" s="1"/>
  <c r="F176" i="13"/>
  <c r="T176" i="13" l="1"/>
  <c r="O176" i="13"/>
  <c r="W176" i="13" l="1"/>
  <c r="Z176" i="13" s="1"/>
  <c r="C177" i="13" s="1"/>
  <c r="X176" i="13"/>
  <c r="AA176" i="13" s="1"/>
  <c r="I177" i="13" s="1"/>
  <c r="F177" i="13" l="1"/>
  <c r="H177" i="13"/>
  <c r="J177" i="13" s="1"/>
  <c r="L177" i="13" s="1"/>
  <c r="D177" i="13"/>
  <c r="Q177" i="13" s="1"/>
  <c r="E177" i="13"/>
  <c r="AB176" i="13" l="1"/>
  <c r="K177" i="13"/>
  <c r="N177" i="13" s="1"/>
  <c r="M177" i="13" s="1"/>
  <c r="O177" i="13" l="1"/>
  <c r="X177" i="13" l="1"/>
  <c r="W177" i="13"/>
  <c r="T177" i="13"/>
  <c r="S177" i="13"/>
  <c r="Z177" i="13" l="1"/>
  <c r="AA177" i="13"/>
  <c r="D178" i="13" l="1"/>
  <c r="I178" i="13"/>
  <c r="H178" i="13"/>
  <c r="C178" i="13"/>
  <c r="J178" i="13" l="1"/>
  <c r="L178" i="13" s="1"/>
  <c r="Q178" i="13"/>
  <c r="K178" i="13"/>
  <c r="AB177" i="13"/>
  <c r="F178" i="13"/>
  <c r="E178" i="13"/>
  <c r="N178" i="13" l="1"/>
  <c r="M178" i="13" s="1"/>
  <c r="O178" i="13" l="1"/>
  <c r="S178" i="13"/>
  <c r="T178" i="13"/>
  <c r="X178" i="13" l="1"/>
  <c r="AA178" i="13" s="1"/>
  <c r="W178" i="13"/>
  <c r="Z178" i="13" s="1"/>
  <c r="H179" i="13" s="1"/>
  <c r="C179" i="13" l="1"/>
  <c r="D179" i="13"/>
  <c r="I179" i="13"/>
  <c r="J179" i="13" s="1"/>
  <c r="L179" i="13" s="1"/>
  <c r="F179" i="13" l="1"/>
  <c r="E179" i="13"/>
  <c r="K179" i="13"/>
  <c r="N179" i="13" s="1"/>
  <c r="M179" i="13" s="1"/>
  <c r="Q179" i="13"/>
  <c r="AB178" i="13"/>
  <c r="O179" i="13" l="1"/>
  <c r="T179" i="13" l="1"/>
  <c r="S179" i="13"/>
  <c r="X179" i="13"/>
  <c r="W179" i="13"/>
  <c r="Z179" i="13" l="1"/>
  <c r="AA179" i="13"/>
  <c r="C180" i="13" l="1"/>
  <c r="H180" i="13"/>
  <c r="I180" i="13"/>
  <c r="D180" i="13"/>
  <c r="F180" i="13" l="1"/>
  <c r="Q180" i="13"/>
  <c r="AB179" i="13"/>
  <c r="J180" i="13"/>
  <c r="L180" i="13" s="1"/>
  <c r="E180" i="13"/>
  <c r="K180" i="13" l="1"/>
  <c r="N180" i="13" s="1"/>
  <c r="O180" i="13" l="1"/>
  <c r="X180" i="13" s="1"/>
  <c r="M180" i="13"/>
  <c r="S180" i="13" s="1"/>
  <c r="W180" i="13" l="1"/>
  <c r="Z180" i="13" s="1"/>
  <c r="C181" i="13" s="1"/>
  <c r="T180" i="13"/>
  <c r="AA180" i="13" s="1"/>
  <c r="F181" i="13" l="1"/>
  <c r="H181" i="13"/>
  <c r="D181" i="13"/>
  <c r="I181" i="13"/>
  <c r="E181" i="13" l="1"/>
  <c r="J181" i="13"/>
  <c r="L181" i="13" s="1"/>
  <c r="Q181" i="13"/>
  <c r="AB180" i="13"/>
  <c r="K181" i="13" l="1"/>
  <c r="N181" i="13" s="1"/>
  <c r="M181" i="13" s="1"/>
  <c r="O181" i="13" l="1"/>
  <c r="X181" i="13" s="1"/>
  <c r="S181" i="13"/>
  <c r="T181" i="13"/>
  <c r="W181" i="13" l="1"/>
  <c r="Z181" i="13" s="1"/>
  <c r="H182" i="13" s="1"/>
  <c r="AA181" i="13"/>
  <c r="I182" i="13" s="1"/>
  <c r="D182" i="13" l="1"/>
  <c r="Q182" i="13" s="1"/>
  <c r="J182" i="13"/>
  <c r="L182" i="13" s="1"/>
  <c r="C182" i="13"/>
  <c r="F182" i="13" s="1"/>
  <c r="AB181" i="13" l="1"/>
  <c r="K182" i="13"/>
  <c r="N182" i="13" s="1"/>
  <c r="E182" i="13"/>
  <c r="O182" i="13" l="1"/>
  <c r="M182" i="13"/>
  <c r="T182" i="13" s="1"/>
  <c r="W182" i="13" l="1"/>
  <c r="X182" i="13"/>
  <c r="AA182" i="13" s="1"/>
  <c r="S182" i="13"/>
  <c r="Z182" i="13" l="1"/>
  <c r="H183" i="13" s="1"/>
  <c r="D183" i="13"/>
  <c r="I183" i="13"/>
  <c r="C183" i="13" l="1"/>
  <c r="E183" i="13" s="1"/>
  <c r="J183" i="13"/>
  <c r="L183" i="13" s="1"/>
  <c r="K183" i="13"/>
  <c r="Q183" i="13"/>
  <c r="AB182" i="13"/>
  <c r="F183" i="13" l="1"/>
  <c r="N183" i="13"/>
  <c r="O183" i="13" l="1"/>
  <c r="W183" i="13" s="1"/>
  <c r="M183" i="13"/>
  <c r="S183" i="13" s="1"/>
  <c r="X183" i="13" l="1"/>
  <c r="T183" i="13"/>
  <c r="Z183" i="13"/>
  <c r="C184" i="13" s="1"/>
  <c r="AA183" i="13" l="1"/>
  <c r="D184" i="13" s="1"/>
  <c r="H184" i="13"/>
  <c r="Q184" i="13" l="1"/>
  <c r="I184" i="13"/>
  <c r="J184" i="13" s="1"/>
  <c r="L184" i="13" s="1"/>
  <c r="AB183" i="13"/>
  <c r="E184" i="13"/>
  <c r="K184" i="13" l="1"/>
  <c r="N184" i="13" s="1"/>
  <c r="O184" i="13" s="1"/>
  <c r="W184" i="13" s="1"/>
  <c r="F184" i="13"/>
  <c r="M184" i="13" l="1"/>
  <c r="X184" i="13"/>
  <c r="S184" i="13" l="1"/>
  <c r="Z184" i="13" s="1"/>
  <c r="H185" i="13" s="1"/>
  <c r="T184" i="13"/>
  <c r="AA184" i="13" s="1"/>
  <c r="I185" i="13" s="1"/>
  <c r="J185" i="13" l="1"/>
  <c r="L185" i="13" s="1"/>
  <c r="C185" i="13"/>
  <c r="E185" i="13" s="1"/>
  <c r="D185" i="13"/>
  <c r="Q185" i="13" s="1"/>
  <c r="F185" i="13" l="1"/>
  <c r="AB184" i="13"/>
  <c r="K185" i="13"/>
  <c r="N185" i="13" s="1"/>
  <c r="O185" i="13" l="1"/>
  <c r="M185" i="13"/>
  <c r="T185" i="13" s="1"/>
  <c r="X185" i="13" l="1"/>
  <c r="AA185" i="13" s="1"/>
  <c r="I186" i="13" s="1"/>
  <c r="W185" i="13"/>
  <c r="S185" i="13"/>
  <c r="Z185" i="13" l="1"/>
  <c r="H186" i="13" s="1"/>
  <c r="J186" i="13" s="1"/>
  <c r="L186" i="13" s="1"/>
  <c r="D186" i="13"/>
  <c r="C186" i="13" l="1"/>
  <c r="E186" i="13" s="1"/>
  <c r="Q186" i="13"/>
  <c r="K186" i="13"/>
  <c r="N186" i="13" s="1"/>
  <c r="M186" i="13" s="1"/>
  <c r="AB185" i="13"/>
  <c r="F186" i="13" l="1"/>
  <c r="O186" i="13"/>
  <c r="X186" i="13" l="1"/>
  <c r="W186" i="13"/>
  <c r="T186" i="13"/>
  <c r="S186" i="13"/>
  <c r="AA186" i="13" l="1"/>
  <c r="I187" i="13" s="1"/>
  <c r="Z186" i="13"/>
  <c r="D187" i="13" l="1"/>
  <c r="C187" i="13"/>
  <c r="H187" i="13"/>
  <c r="Q187" i="13" l="1"/>
  <c r="AB186" i="13"/>
  <c r="E187" i="13"/>
  <c r="F187" i="13"/>
  <c r="J187" i="13"/>
  <c r="L187" i="13" s="1"/>
  <c r="K187" i="13" l="1"/>
  <c r="N187" i="13" s="1"/>
  <c r="M187" i="13" s="1"/>
  <c r="O187" i="13" l="1"/>
  <c r="W187" i="13" l="1"/>
  <c r="X187" i="13"/>
  <c r="T187" i="13"/>
  <c r="S187" i="13"/>
  <c r="Z187" i="13" l="1"/>
  <c r="H188" i="13" s="1"/>
  <c r="AA187" i="13"/>
  <c r="I188" i="13" s="1"/>
  <c r="C188" i="13" l="1"/>
  <c r="F188" i="13" s="1"/>
  <c r="J188" i="13"/>
  <c r="L188" i="13" s="1"/>
  <c r="D188" i="13"/>
  <c r="E188" i="13" l="1"/>
  <c r="K188" i="13"/>
  <c r="N188" i="13" s="1"/>
  <c r="AB187" i="13"/>
  <c r="Q188" i="13"/>
  <c r="O188" i="13" l="1"/>
  <c r="W188" i="13" s="1"/>
  <c r="M188" i="13"/>
  <c r="S188" i="13" s="1"/>
  <c r="X188" i="13" l="1"/>
  <c r="T188" i="13"/>
  <c r="Z188" i="13"/>
  <c r="H189" i="13" s="1"/>
  <c r="AA188" i="13" l="1"/>
  <c r="I189" i="13" s="1"/>
  <c r="C189" i="13"/>
  <c r="J189" i="13" l="1"/>
  <c r="L189" i="13" s="1"/>
  <c r="D189" i="13"/>
  <c r="Q189" i="13" s="1"/>
  <c r="E189" i="13"/>
  <c r="F189" i="13"/>
  <c r="AB188" i="13" l="1"/>
  <c r="K189" i="13"/>
  <c r="N189" i="13" s="1"/>
  <c r="M189" i="13" s="1"/>
  <c r="O189" i="13" l="1"/>
  <c r="W189" i="13" s="1"/>
  <c r="T189" i="13"/>
  <c r="S189" i="13"/>
  <c r="X189" i="13" l="1"/>
  <c r="AA189" i="13" s="1"/>
  <c r="I190" i="13" s="1"/>
  <c r="Z189" i="13"/>
  <c r="D190" i="13" l="1"/>
  <c r="AB189" i="13" s="1"/>
  <c r="C190" i="13"/>
  <c r="H190" i="13"/>
  <c r="Q190" i="13" l="1"/>
  <c r="J190" i="13"/>
  <c r="L190" i="13" s="1"/>
  <c r="K190" i="13"/>
  <c r="E190" i="13"/>
  <c r="F190" i="13"/>
  <c r="N190" i="13" l="1"/>
  <c r="O190" i="13" l="1"/>
  <c r="X190" i="13" s="1"/>
  <c r="M190" i="13"/>
  <c r="S190" i="13" s="1"/>
  <c r="W190" i="13" l="1"/>
  <c r="Z190" i="13" s="1"/>
  <c r="C191" i="13" s="1"/>
  <c r="T190" i="13"/>
  <c r="AA190" i="13" s="1"/>
  <c r="D191" i="13" l="1"/>
  <c r="Q191" i="13" s="1"/>
  <c r="I191" i="13"/>
  <c r="H191" i="13"/>
  <c r="E191" i="13"/>
  <c r="J191" i="13" l="1"/>
  <c r="L191" i="13" s="1"/>
  <c r="AB190" i="13"/>
  <c r="F191" i="13"/>
  <c r="K191" i="13" l="1"/>
  <c r="N191" i="13" s="1"/>
  <c r="M191" i="13" s="1"/>
  <c r="T191" i="13" l="1"/>
  <c r="S191" i="13"/>
  <c r="O191" i="13"/>
  <c r="W191" i="13" s="1"/>
  <c r="Z191" i="13" l="1"/>
  <c r="H192" i="13" s="1"/>
  <c r="X191" i="13"/>
  <c r="AA191" i="13" s="1"/>
  <c r="I192" i="13" s="1"/>
  <c r="C192" i="13" l="1"/>
  <c r="E192" i="13" s="1"/>
  <c r="J192" i="13"/>
  <c r="L192" i="13" s="1"/>
  <c r="D192" i="13"/>
  <c r="Q192" i="13" s="1"/>
  <c r="F192" i="13" l="1"/>
  <c r="K192" i="13"/>
  <c r="N192" i="13" s="1"/>
  <c r="M192" i="13" s="1"/>
  <c r="AB191" i="13"/>
  <c r="O192" i="13" l="1"/>
  <c r="X192" i="13" s="1"/>
  <c r="S192" i="13"/>
  <c r="T192" i="13"/>
  <c r="W192" i="13" l="1"/>
  <c r="Z192" i="13" s="1"/>
  <c r="AA192" i="13"/>
  <c r="D193" i="13" l="1"/>
  <c r="I193" i="13"/>
  <c r="H193" i="13"/>
  <c r="C193" i="13"/>
  <c r="F193" i="13" l="1"/>
  <c r="E193" i="13"/>
  <c r="J193" i="13"/>
  <c r="L193" i="13" s="1"/>
  <c r="Q193" i="13"/>
  <c r="AB192" i="13"/>
  <c r="K193" i="13" l="1"/>
  <c r="N193" i="13" s="1"/>
  <c r="M193" i="13" s="1"/>
  <c r="O193" i="13" l="1"/>
  <c r="X193" i="13" l="1"/>
  <c r="W193" i="13"/>
  <c r="T193" i="13"/>
  <c r="S193" i="13"/>
  <c r="AA193" i="13" l="1"/>
  <c r="I194" i="13" s="1"/>
  <c r="Z193" i="13"/>
  <c r="H194" i="13" s="1"/>
  <c r="C194" i="13" l="1"/>
  <c r="D194" i="13"/>
  <c r="Q194" i="13" l="1"/>
  <c r="AB193" i="13"/>
  <c r="E194" i="13"/>
  <c r="J194" i="13"/>
  <c r="L194" i="13" s="1"/>
  <c r="F194" i="13"/>
  <c r="K194" i="13" l="1"/>
  <c r="N194" i="13" s="1"/>
  <c r="O194" i="13" l="1"/>
  <c r="X194" i="13" s="1"/>
  <c r="M194" i="13"/>
  <c r="S194" i="13" s="1"/>
  <c r="T194" i="13" l="1"/>
  <c r="AA194" i="13" s="1"/>
  <c r="W194" i="13"/>
  <c r="Z194" i="13" s="1"/>
  <c r="H195" i="13" l="1"/>
  <c r="C195" i="13"/>
  <c r="I195" i="13"/>
  <c r="D195" i="13"/>
  <c r="E195" i="13" l="1"/>
  <c r="J195" i="13"/>
  <c r="L195" i="13" s="1"/>
  <c r="Q195" i="13"/>
  <c r="AB194" i="13"/>
  <c r="K195" i="13" l="1"/>
  <c r="N195" i="13" s="1"/>
  <c r="F195" i="13"/>
  <c r="O195" i="13" l="1"/>
  <c r="X195" i="13" s="1"/>
  <c r="M195" i="13"/>
  <c r="T195" i="13" s="1"/>
  <c r="W195" i="13" l="1"/>
  <c r="S195" i="13"/>
  <c r="AA195" i="13"/>
  <c r="Z195" i="13" l="1"/>
  <c r="H196" i="13" s="1"/>
  <c r="D196" i="13"/>
  <c r="I196" i="13"/>
  <c r="C196" i="13" l="1"/>
  <c r="Q196" i="13"/>
  <c r="AB195" i="13"/>
  <c r="J196" i="13"/>
  <c r="L196" i="13" s="1"/>
  <c r="K196" i="13" l="1"/>
  <c r="N196" i="13" s="1"/>
  <c r="M196" i="13" s="1"/>
  <c r="F196" i="13"/>
  <c r="E196" i="13"/>
  <c r="O196" i="13" l="1"/>
  <c r="X196" i="13" l="1"/>
  <c r="W196" i="13"/>
  <c r="S196" i="13"/>
  <c r="T196" i="13"/>
  <c r="Z196" i="13" l="1"/>
  <c r="H197" i="13" s="1"/>
  <c r="AA196" i="13"/>
  <c r="C197" i="13" l="1"/>
  <c r="I197" i="13"/>
  <c r="D197" i="13"/>
  <c r="E197" i="13" l="1"/>
  <c r="F197" i="13"/>
  <c r="Q197" i="13"/>
  <c r="AB196" i="13"/>
  <c r="J197" i="13"/>
  <c r="L197" i="13" s="1"/>
  <c r="K197" i="13" l="1"/>
  <c r="N197" i="13" s="1"/>
  <c r="O197" i="13" l="1"/>
  <c r="M197" i="13"/>
  <c r="S197" i="13" s="1"/>
  <c r="W197" i="13" l="1"/>
  <c r="Z197" i="13" s="1"/>
  <c r="X197" i="13"/>
  <c r="T197" i="13"/>
  <c r="AA197" i="13" l="1"/>
  <c r="I198" i="13" s="1"/>
  <c r="C198" i="13"/>
  <c r="E198" i="13" s="1"/>
  <c r="H198" i="13"/>
  <c r="D198" i="13" l="1"/>
  <c r="Q198" i="13" s="1"/>
  <c r="J198" i="13"/>
  <c r="L198" i="13" s="1"/>
  <c r="F198" i="13"/>
  <c r="K198" i="13" l="1"/>
  <c r="N198" i="13" s="1"/>
  <c r="M198" i="13" s="1"/>
  <c r="AB197" i="13"/>
  <c r="O198" i="13" l="1"/>
  <c r="S198" i="13"/>
  <c r="T198" i="13"/>
  <c r="X198" i="13" l="1"/>
  <c r="AA198" i="13" s="1"/>
  <c r="D199" i="13" s="1"/>
  <c r="W198" i="13"/>
  <c r="Z198" i="13" s="1"/>
  <c r="H199" i="13" l="1"/>
  <c r="C199" i="13"/>
  <c r="F199" i="13" s="1"/>
  <c r="I199" i="13"/>
  <c r="Q199" i="13"/>
  <c r="AB198" i="13"/>
  <c r="E199" i="13" l="1"/>
  <c r="J199" i="13"/>
  <c r="L199" i="13" s="1"/>
  <c r="K199" i="13"/>
  <c r="N199" i="13" s="1"/>
  <c r="M199" i="13" s="1"/>
  <c r="O199" i="13" l="1"/>
  <c r="X199" i="13" s="1"/>
  <c r="S199" i="13"/>
  <c r="T199" i="13"/>
  <c r="W199" i="13" l="1"/>
  <c r="Z199" i="13" s="1"/>
  <c r="AA199" i="13"/>
  <c r="I200" i="13" s="1"/>
  <c r="D200" i="13" l="1"/>
  <c r="H200" i="13"/>
  <c r="C200" i="13"/>
  <c r="Q200" i="13" l="1"/>
  <c r="AB199" i="13"/>
  <c r="J200" i="13"/>
  <c r="L200" i="13" s="1"/>
  <c r="F200" i="13"/>
  <c r="E200" i="13"/>
  <c r="K200" i="13" l="1"/>
  <c r="N200" i="13" s="1"/>
  <c r="M200" i="13" s="1"/>
  <c r="O200" i="13" l="1"/>
  <c r="W200" i="13" s="1"/>
  <c r="S200" i="13"/>
  <c r="T200" i="13"/>
  <c r="X200" i="13" l="1"/>
  <c r="AA200" i="13" s="1"/>
  <c r="Z200" i="13"/>
  <c r="D201" i="13" l="1"/>
  <c r="I201" i="13"/>
  <c r="C201" i="13"/>
  <c r="H201" i="13"/>
  <c r="E201" i="13" l="1"/>
  <c r="J201" i="13"/>
  <c r="L201" i="13" s="1"/>
  <c r="F201" i="13"/>
  <c r="Q201" i="13"/>
  <c r="K201" i="13"/>
  <c r="AB200" i="13"/>
  <c r="N201" i="13" l="1"/>
  <c r="O201" i="13" l="1"/>
  <c r="W201" i="13" s="1"/>
  <c r="M201" i="13"/>
  <c r="S201" i="13" s="1"/>
  <c r="X201" i="13" l="1"/>
  <c r="T201" i="13"/>
  <c r="Z201" i="13"/>
  <c r="AA201" i="13" l="1"/>
  <c r="I202" i="13" s="1"/>
  <c r="H202" i="13"/>
  <c r="C202" i="13"/>
  <c r="D202" i="13" l="1"/>
  <c r="E202" i="13"/>
  <c r="J202" i="13"/>
  <c r="L202" i="13" s="1"/>
  <c r="K202" i="13" l="1"/>
  <c r="N202" i="13" s="1"/>
  <c r="M202" i="13" s="1"/>
  <c r="Q202" i="13"/>
  <c r="AB201" i="13"/>
  <c r="F202" i="13"/>
  <c r="O202" i="13" l="1"/>
  <c r="S202" i="13" l="1"/>
  <c r="T202" i="13"/>
  <c r="W202" i="13"/>
  <c r="X202" i="13"/>
  <c r="AA202" i="13" l="1"/>
  <c r="D203" i="13" s="1"/>
  <c r="Z202" i="13"/>
  <c r="H203" i="13" s="1"/>
  <c r="C203" i="13" l="1"/>
  <c r="I203" i="13"/>
  <c r="J203" i="13" s="1"/>
  <c r="L203" i="13" s="1"/>
  <c r="Q203" i="13"/>
  <c r="AB202" i="13"/>
  <c r="K203" i="13" l="1"/>
  <c r="N203" i="13" s="1"/>
  <c r="F203" i="13"/>
  <c r="E203" i="13"/>
  <c r="O203" i="13" l="1"/>
  <c r="M203" i="13"/>
  <c r="T203" i="13" s="1"/>
  <c r="X203" i="13" l="1"/>
  <c r="AA203" i="13" s="1"/>
  <c r="W203" i="13"/>
  <c r="S203" i="13"/>
  <c r="Z203" i="13" l="1"/>
  <c r="H204" i="13" s="1"/>
  <c r="I204" i="13"/>
  <c r="D204" i="13"/>
  <c r="C204" i="13" l="1"/>
  <c r="E204" i="13" s="1"/>
  <c r="Q204" i="13"/>
  <c r="AB203" i="13"/>
  <c r="J204" i="13"/>
  <c r="L204" i="13" s="1"/>
  <c r="K204" i="13" l="1"/>
  <c r="N204" i="13" s="1"/>
  <c r="M204" i="13" s="1"/>
  <c r="F204" i="13"/>
  <c r="O204" i="13" l="1"/>
  <c r="X204" i="13" s="1"/>
  <c r="S204" i="13"/>
  <c r="T204" i="13"/>
  <c r="W204" i="13" l="1"/>
  <c r="Z204" i="13" s="1"/>
  <c r="AA204" i="13"/>
  <c r="D205" i="13" l="1"/>
  <c r="I205" i="13"/>
  <c r="C205" i="13"/>
  <c r="H205" i="13"/>
  <c r="E205" i="13" l="1"/>
  <c r="J205" i="13"/>
  <c r="L205" i="13" s="1"/>
  <c r="F205" i="13"/>
  <c r="Q205" i="13"/>
  <c r="K205" i="13"/>
  <c r="AB204" i="13"/>
  <c r="N205" i="13" l="1"/>
  <c r="O205" i="13" l="1"/>
  <c r="W205" i="13" s="1"/>
  <c r="M205" i="13"/>
  <c r="S205" i="13" s="1"/>
  <c r="X205" i="13" l="1"/>
  <c r="T205" i="13"/>
  <c r="Z205" i="13"/>
  <c r="AA205" i="13" l="1"/>
  <c r="D206" i="13" s="1"/>
  <c r="H206" i="13"/>
  <c r="C206" i="13"/>
  <c r="I206" i="13" l="1"/>
  <c r="Q206" i="13"/>
  <c r="AB205" i="13"/>
  <c r="E206" i="13"/>
  <c r="F206" i="13"/>
  <c r="J206" i="13" l="1"/>
  <c r="L206" i="13" s="1"/>
  <c r="K206" i="13"/>
  <c r="N206" i="13" l="1"/>
  <c r="M206" i="13" s="1"/>
  <c r="S206" i="13" s="1"/>
  <c r="T206" i="13" l="1"/>
  <c r="O206" i="13"/>
  <c r="X206" i="13" s="1"/>
  <c r="AA206" i="13" l="1"/>
  <c r="I207" i="13" s="1"/>
  <c r="W206" i="13"/>
  <c r="Z206" i="13" s="1"/>
  <c r="H207" i="13" s="1"/>
  <c r="C207" i="13" l="1"/>
  <c r="D207" i="13"/>
  <c r="AB206" i="13" s="1"/>
  <c r="J207" i="13"/>
  <c r="L207" i="13" s="1"/>
  <c r="Q207" i="13" l="1"/>
  <c r="E207" i="13"/>
  <c r="F207" i="13"/>
  <c r="K207" i="13"/>
  <c r="N207" i="13" s="1"/>
  <c r="M207" i="13" s="1"/>
  <c r="O207" i="13" l="1"/>
  <c r="X207" i="13" l="1"/>
  <c r="W207" i="13"/>
  <c r="S207" i="13"/>
  <c r="T207" i="13"/>
  <c r="AA207" i="13" l="1"/>
  <c r="D208" i="13" s="1"/>
  <c r="Z207" i="13"/>
  <c r="C208" i="13" s="1"/>
  <c r="I208" i="13" l="1"/>
  <c r="H208" i="13"/>
  <c r="Q208" i="13"/>
  <c r="AB207" i="13"/>
  <c r="J208" i="13" l="1"/>
  <c r="L208" i="13" s="1"/>
  <c r="E208" i="13"/>
  <c r="K208" i="13"/>
  <c r="F208" i="13"/>
  <c r="N208" i="13" l="1"/>
  <c r="M208" i="13" s="1"/>
  <c r="O208" i="13" l="1"/>
  <c r="S208" i="13"/>
  <c r="T208" i="13"/>
  <c r="W208" i="13" l="1"/>
  <c r="Z208" i="13" s="1"/>
  <c r="X208" i="13"/>
  <c r="AA208" i="13" s="1"/>
  <c r="I209" i="13" s="1"/>
  <c r="D209" i="13" l="1"/>
  <c r="AB208" i="13" s="1"/>
  <c r="H209" i="13"/>
  <c r="C209" i="13"/>
  <c r="E209" i="13" l="1"/>
  <c r="Q209" i="13"/>
  <c r="J209" i="13"/>
  <c r="L209" i="13" s="1"/>
  <c r="F209" i="13"/>
  <c r="K209" i="13" l="1"/>
  <c r="N209" i="13" s="1"/>
  <c r="M209" i="13" s="1"/>
  <c r="O209" i="13" l="1"/>
  <c r="S209" i="13" l="1"/>
  <c r="T209" i="13"/>
  <c r="W209" i="13"/>
  <c r="X209" i="13"/>
  <c r="AA209" i="13" l="1"/>
  <c r="Z209" i="13"/>
  <c r="C210" i="13" l="1"/>
  <c r="H210" i="13"/>
  <c r="I210" i="13"/>
  <c r="D210" i="13"/>
  <c r="E210" i="13" l="1"/>
  <c r="K210" i="13"/>
  <c r="Q210" i="13"/>
  <c r="AB209" i="13"/>
  <c r="J210" i="13"/>
  <c r="L210" i="13" s="1"/>
  <c r="F210" i="13"/>
  <c r="N210" i="13" l="1"/>
  <c r="M210" i="13" s="1"/>
  <c r="O210" i="13" l="1"/>
  <c r="S210" i="13"/>
  <c r="T210" i="13"/>
  <c r="X210" i="13" l="1"/>
  <c r="AA210" i="13" s="1"/>
  <c r="W210" i="13"/>
  <c r="Z210" i="13" s="1"/>
  <c r="C211" i="13" l="1"/>
  <c r="H211" i="13"/>
  <c r="D211" i="13"/>
  <c r="I211" i="13"/>
  <c r="E211" i="13" l="1"/>
  <c r="Q211" i="13"/>
  <c r="AB210" i="13"/>
  <c r="J211" i="13"/>
  <c r="L211" i="13" s="1"/>
  <c r="F211" i="13"/>
  <c r="K211" i="13" l="1"/>
  <c r="N211" i="13" s="1"/>
  <c r="O211" i="13" l="1"/>
  <c r="M211" i="13"/>
  <c r="W211" i="13" l="1"/>
  <c r="X211" i="13"/>
  <c r="T211" i="13"/>
  <c r="S211" i="13"/>
  <c r="Z211" i="13" l="1"/>
  <c r="C212" i="13" s="1"/>
  <c r="AA211" i="13"/>
  <c r="I212" i="13" s="1"/>
  <c r="D212" i="13" l="1"/>
  <c r="Q212" i="13" s="1"/>
  <c r="H212" i="13"/>
  <c r="J212" i="13" s="1"/>
  <c r="L212" i="13" s="1"/>
  <c r="E212" i="13"/>
  <c r="F212" i="13"/>
  <c r="AB211" i="13" l="1"/>
  <c r="K212" i="13"/>
  <c r="N212" i="13" s="1"/>
  <c r="M212" i="13" s="1"/>
  <c r="O212" i="13" l="1"/>
  <c r="X212" i="13" s="1"/>
  <c r="T212" i="13"/>
  <c r="S212" i="13"/>
  <c r="W212" i="13" l="1"/>
  <c r="Z212" i="13" s="1"/>
  <c r="AA212" i="13"/>
  <c r="I213" i="13" l="1"/>
  <c r="D213" i="13"/>
  <c r="H213" i="13"/>
  <c r="C213" i="13"/>
  <c r="E213" i="13" l="1"/>
  <c r="J213" i="13"/>
  <c r="L213" i="13" s="1"/>
  <c r="F213" i="13"/>
  <c r="Q213" i="13"/>
  <c r="AB212" i="13"/>
  <c r="K213" i="13" l="1"/>
  <c r="N213" i="13" s="1"/>
  <c r="O213" i="13" l="1"/>
  <c r="M213" i="13"/>
  <c r="X213" i="13" l="1"/>
  <c r="W213" i="13"/>
  <c r="T213" i="13"/>
  <c r="S213" i="13"/>
  <c r="AA213" i="13" l="1"/>
  <c r="D214" i="13" s="1"/>
  <c r="Z213" i="13"/>
  <c r="C214" i="13" s="1"/>
  <c r="H214" i="13" l="1"/>
  <c r="I214" i="13"/>
  <c r="F214" i="13"/>
  <c r="E214" i="13"/>
  <c r="Q214" i="13"/>
  <c r="AB213" i="13"/>
  <c r="K214" i="13" l="1"/>
  <c r="J214" i="13"/>
  <c r="L214" i="13" s="1"/>
  <c r="N214" i="13" l="1"/>
  <c r="M214" i="13" s="1"/>
  <c r="O214" i="13" l="1"/>
  <c r="W214" i="13" s="1"/>
  <c r="T214" i="13"/>
  <c r="S214" i="13"/>
  <c r="X214" i="13" l="1"/>
  <c r="AA214" i="13" s="1"/>
  <c r="Z214" i="13"/>
  <c r="H215" i="13" l="1"/>
  <c r="C215" i="13"/>
  <c r="I215" i="13"/>
  <c r="D215" i="13"/>
  <c r="J215" i="13" l="1"/>
  <c r="L215" i="13" s="1"/>
  <c r="E215" i="13"/>
  <c r="F215" i="13"/>
  <c r="Q215" i="13"/>
  <c r="K215" i="13"/>
  <c r="AB214" i="13"/>
  <c r="N215" i="13" l="1"/>
  <c r="M215" i="13" s="1"/>
  <c r="O215" i="13" l="1"/>
  <c r="S215" i="13"/>
  <c r="T215" i="13"/>
  <c r="X215" i="13" l="1"/>
  <c r="AA215" i="13" s="1"/>
  <c r="I216" i="13" s="1"/>
  <c r="W215" i="13"/>
  <c r="Z215" i="13" s="1"/>
  <c r="H216" i="13" l="1"/>
  <c r="J216" i="13" s="1"/>
  <c r="L216" i="13" s="1"/>
  <c r="C216" i="13"/>
  <c r="D216" i="13"/>
  <c r="AB215" i="13" s="1"/>
  <c r="E216" i="13" l="1"/>
  <c r="F216" i="13"/>
  <c r="Q216" i="13"/>
  <c r="K216" i="13"/>
  <c r="N216" i="13" s="1"/>
  <c r="M216" i="13" s="1"/>
  <c r="O216" i="13" l="1"/>
  <c r="S216" i="13" l="1"/>
  <c r="T216" i="13"/>
  <c r="W216" i="13"/>
  <c r="X216" i="13"/>
  <c r="AA216" i="13" l="1"/>
  <c r="I217" i="13" s="1"/>
  <c r="Z216" i="13"/>
  <c r="D217" i="13" l="1"/>
  <c r="H217" i="13"/>
  <c r="C217" i="13"/>
  <c r="AB216" i="13" l="1"/>
  <c r="Q217" i="13"/>
  <c r="J217" i="13"/>
  <c r="L217" i="13" s="1"/>
  <c r="F217" i="13"/>
  <c r="E217" i="13"/>
  <c r="K217" i="13" l="1"/>
  <c r="N217" i="13" s="1"/>
  <c r="M217" i="13" s="1"/>
  <c r="O217" i="13" l="1"/>
  <c r="W217" i="13" l="1"/>
  <c r="X217" i="13"/>
  <c r="S217" i="13"/>
  <c r="T217" i="13"/>
  <c r="Z217" i="13" l="1"/>
  <c r="H218" i="13" s="1"/>
  <c r="AA217" i="13"/>
  <c r="C218" i="13" l="1"/>
  <c r="F218" i="13" s="1"/>
  <c r="I218" i="13"/>
  <c r="D218" i="13"/>
  <c r="E218" i="13" l="1"/>
  <c r="J218" i="13"/>
  <c r="L218" i="13" s="1"/>
  <c r="Q218" i="13"/>
  <c r="K218" i="13"/>
  <c r="AB217" i="13"/>
  <c r="N218" i="13" l="1"/>
  <c r="O218" i="13" l="1"/>
  <c r="W218" i="13" s="1"/>
  <c r="M218" i="13"/>
  <c r="X218" i="13" l="1"/>
  <c r="S218" i="13"/>
  <c r="Z218" i="13" s="1"/>
  <c r="T218" i="13"/>
  <c r="AA218" i="13" l="1"/>
  <c r="I219" i="13" s="1"/>
  <c r="C219" i="13"/>
  <c r="H219" i="13"/>
  <c r="D219" i="13" l="1"/>
  <c r="K219" i="13" s="1"/>
  <c r="F219" i="13"/>
  <c r="J219" i="13"/>
  <c r="L219" i="13" s="1"/>
  <c r="E219" i="13"/>
  <c r="Q219" i="13" l="1"/>
  <c r="AB218" i="13"/>
  <c r="N219" i="13"/>
  <c r="O219" i="13" l="1"/>
  <c r="M219" i="13"/>
  <c r="X219" i="13" l="1"/>
  <c r="W219" i="13"/>
  <c r="S219" i="13"/>
  <c r="T219" i="13"/>
  <c r="AA219" i="13" l="1"/>
  <c r="D220" i="13" s="1"/>
  <c r="Z219" i="13"/>
  <c r="H220" i="13" s="1"/>
  <c r="I220" i="13" l="1"/>
  <c r="J220" i="13" s="1"/>
  <c r="L220" i="13" s="1"/>
  <c r="Q220" i="13"/>
  <c r="AB219" i="13"/>
  <c r="C220" i="13"/>
  <c r="F220" i="13" s="1"/>
  <c r="K220" i="13" l="1"/>
  <c r="N220" i="13" s="1"/>
  <c r="M220" i="13" s="1"/>
  <c r="E220" i="13"/>
  <c r="O220" i="13" l="1"/>
  <c r="X220" i="13" s="1"/>
  <c r="S220" i="13"/>
  <c r="T220" i="13"/>
  <c r="W220" i="13" l="1"/>
  <c r="Z220" i="13" s="1"/>
  <c r="H221" i="13" s="1"/>
  <c r="AA220" i="13"/>
  <c r="I221" i="13" s="1"/>
  <c r="D221" i="13" l="1"/>
  <c r="Q221" i="13" s="1"/>
  <c r="C221" i="13"/>
  <c r="AB220" i="13" l="1"/>
  <c r="J221" i="13"/>
  <c r="L221" i="13" s="1"/>
  <c r="E221" i="13"/>
  <c r="F221" i="13"/>
  <c r="K221" i="13" l="1"/>
  <c r="N221" i="13" s="1"/>
  <c r="O221" i="13" l="1"/>
  <c r="X221" i="13" s="1"/>
  <c r="M221" i="13"/>
  <c r="T221" i="13" s="1"/>
  <c r="W221" i="13" l="1"/>
  <c r="S221" i="13"/>
  <c r="AA221" i="13"/>
  <c r="Z221" i="13" l="1"/>
  <c r="C222" i="13" s="1"/>
  <c r="I222" i="13"/>
  <c r="D222" i="13"/>
  <c r="H222" i="13" l="1"/>
  <c r="J222" i="13" s="1"/>
  <c r="L222" i="13" s="1"/>
  <c r="E222" i="13"/>
  <c r="Q222" i="13"/>
  <c r="AB221" i="13"/>
  <c r="K222" i="13" l="1"/>
  <c r="N222" i="13" s="1"/>
  <c r="M222" i="13" s="1"/>
  <c r="F222" i="13"/>
  <c r="O222" i="13" l="1"/>
  <c r="X222" i="13" l="1"/>
  <c r="W222" i="13"/>
  <c r="S222" i="13"/>
  <c r="T222" i="13"/>
  <c r="Z222" i="13" l="1"/>
  <c r="AA222" i="13"/>
  <c r="D223" i="13" l="1"/>
  <c r="I223" i="13"/>
  <c r="H223" i="13"/>
  <c r="C223" i="13"/>
  <c r="F223" i="13" l="1"/>
  <c r="J223" i="13"/>
  <c r="L223" i="13" s="1"/>
  <c r="E223" i="13"/>
  <c r="Q223" i="13"/>
  <c r="AB222" i="13"/>
  <c r="K223" i="13" l="1"/>
  <c r="N223" i="13" s="1"/>
  <c r="M223" i="13" s="1"/>
  <c r="O223" i="13" l="1"/>
  <c r="X223" i="13" s="1"/>
  <c r="T223" i="13"/>
  <c r="S223" i="13"/>
  <c r="W223" i="13" l="1"/>
  <c r="Z223" i="13" s="1"/>
  <c r="AA223" i="13"/>
  <c r="I224" i="13" l="1"/>
  <c r="D224" i="13"/>
  <c r="C224" i="13"/>
  <c r="H224" i="13"/>
  <c r="J224" i="13" l="1"/>
  <c r="L224" i="13" s="1"/>
  <c r="Q224" i="13"/>
  <c r="AB223" i="13"/>
  <c r="E224" i="13"/>
  <c r="F224" i="13"/>
  <c r="K224" i="13" l="1"/>
  <c r="N224" i="13" s="1"/>
  <c r="M224" i="13" s="1"/>
  <c r="O224" i="13" l="1"/>
  <c r="X224" i="13" s="1"/>
  <c r="S224" i="13"/>
  <c r="T224" i="13"/>
  <c r="W224" i="13" l="1"/>
  <c r="Z224" i="13" s="1"/>
  <c r="AA224" i="13"/>
  <c r="C225" i="13" l="1"/>
  <c r="H225" i="13"/>
  <c r="D225" i="13"/>
  <c r="I225" i="13"/>
  <c r="F225" i="13" l="1"/>
  <c r="E225" i="13"/>
  <c r="K225" i="13"/>
  <c r="Q225" i="13"/>
  <c r="AB224" i="13"/>
  <c r="J225" i="13"/>
  <c r="L225" i="13" s="1"/>
  <c r="N225" i="13" l="1"/>
  <c r="M225" i="13" s="1"/>
  <c r="O225" i="13" l="1"/>
  <c r="T225" i="13"/>
  <c r="S225" i="13"/>
  <c r="W225" i="13" l="1"/>
  <c r="Z225" i="13" s="1"/>
  <c r="X225" i="13"/>
  <c r="AA225" i="13" s="1"/>
  <c r="D226" i="13" s="1"/>
  <c r="C226" i="13" l="1"/>
  <c r="H226" i="13"/>
  <c r="I226" i="13"/>
  <c r="Q226" i="13"/>
  <c r="AB225" i="13"/>
  <c r="J226" i="13" l="1"/>
  <c r="L226" i="13" s="1"/>
  <c r="E226" i="13"/>
  <c r="F226" i="13"/>
  <c r="K226" i="13"/>
  <c r="N226" i="13" l="1"/>
  <c r="O226" i="13" l="1"/>
  <c r="X226" i="13" s="1"/>
  <c r="M226" i="13"/>
  <c r="W226" i="13" l="1"/>
  <c r="S226" i="13"/>
  <c r="T226" i="13"/>
  <c r="AA226" i="13" s="1"/>
  <c r="Z226" i="13" l="1"/>
  <c r="H227" i="13" s="1"/>
  <c r="I227" i="13"/>
  <c r="D227" i="13"/>
  <c r="C227" i="13" l="1"/>
  <c r="F227" i="13" s="1"/>
  <c r="J227" i="13"/>
  <c r="L227" i="13" s="1"/>
  <c r="Q227" i="13"/>
  <c r="AB226" i="13"/>
  <c r="K227" i="13" l="1"/>
  <c r="N227" i="13" s="1"/>
  <c r="M227" i="13" s="1"/>
  <c r="E227" i="13"/>
  <c r="O227" i="13" l="1"/>
  <c r="W227" i="13" s="1"/>
  <c r="S227" i="13"/>
  <c r="T227" i="13"/>
  <c r="X227" i="13" l="1"/>
  <c r="AA227" i="13" s="1"/>
  <c r="Z227" i="13"/>
  <c r="H228" i="13" s="1"/>
  <c r="C228" i="13" l="1"/>
  <c r="I228" i="13"/>
  <c r="D228" i="13"/>
  <c r="E228" i="13" l="1"/>
  <c r="J228" i="13"/>
  <c r="L228" i="13" s="1"/>
  <c r="Q228" i="13"/>
  <c r="AB227" i="13"/>
  <c r="F228" i="13"/>
  <c r="K228" i="13" l="1"/>
  <c r="N228" i="13" s="1"/>
  <c r="M228" i="13" s="1"/>
  <c r="O228" i="13" l="1"/>
  <c r="W228" i="13" s="1"/>
  <c r="T228" i="13"/>
  <c r="S228" i="13"/>
  <c r="X228" i="13" l="1"/>
  <c r="AA228" i="13" s="1"/>
  <c r="Z228" i="13"/>
  <c r="C229" i="13" l="1"/>
  <c r="H229" i="13"/>
  <c r="D229" i="13"/>
  <c r="I229" i="13"/>
  <c r="J229" i="13" l="1"/>
  <c r="L229" i="13" s="1"/>
  <c r="Q229" i="13"/>
  <c r="K229" i="13"/>
  <c r="AB228" i="13"/>
  <c r="E229" i="13"/>
  <c r="F229" i="13"/>
  <c r="N229" i="13" l="1"/>
  <c r="O229" i="13" l="1"/>
  <c r="M229" i="13"/>
  <c r="S229" i="13" s="1"/>
  <c r="X229" i="13" l="1"/>
  <c r="W229" i="13"/>
  <c r="Z229" i="13" s="1"/>
  <c r="T229" i="13"/>
  <c r="AA229" i="13" l="1"/>
  <c r="I230" i="13" s="1"/>
  <c r="H230" i="13"/>
  <c r="C230" i="13"/>
  <c r="D230" i="13" l="1"/>
  <c r="E230" i="13"/>
  <c r="F230" i="13"/>
  <c r="J230" i="13"/>
  <c r="L230" i="13" s="1"/>
  <c r="K230" i="13" l="1"/>
  <c r="N230" i="13" s="1"/>
  <c r="M230" i="13" s="1"/>
  <c r="Q230" i="13"/>
  <c r="AB229" i="13"/>
  <c r="O230" i="13" l="1"/>
  <c r="S230" i="13" l="1"/>
  <c r="T230" i="13"/>
  <c r="X230" i="13"/>
  <c r="W230" i="13"/>
  <c r="Z230" i="13" l="1"/>
  <c r="C231" i="13" s="1"/>
  <c r="AA230" i="13"/>
  <c r="F231" i="13" l="1"/>
  <c r="H231" i="13"/>
  <c r="I231" i="13"/>
  <c r="D231" i="13"/>
  <c r="E231" i="13" l="1"/>
  <c r="J231" i="13"/>
  <c r="L231" i="13" s="1"/>
  <c r="Q231" i="13"/>
  <c r="AB230" i="13"/>
  <c r="K231" i="13" l="1"/>
  <c r="N231" i="13" s="1"/>
  <c r="M231" i="13" s="1"/>
  <c r="O231" i="13" l="1"/>
  <c r="T231" i="13"/>
  <c r="S231" i="13"/>
  <c r="W231" i="13" l="1"/>
  <c r="Z231" i="13" s="1"/>
  <c r="C232" i="13" s="1"/>
  <c r="X231" i="13"/>
  <c r="AA231" i="13" s="1"/>
  <c r="D232" i="13" s="1"/>
  <c r="H232" i="13" l="1"/>
  <c r="I232" i="13"/>
  <c r="Q232" i="13"/>
  <c r="AB231" i="13"/>
  <c r="E232" i="13"/>
  <c r="F232" i="13"/>
  <c r="J232" i="13" l="1"/>
  <c r="L232" i="13" s="1"/>
  <c r="K232" i="13" l="1"/>
  <c r="N232" i="13" s="1"/>
  <c r="O232" i="13" l="1"/>
  <c r="X232" i="13" s="1"/>
  <c r="M232" i="13"/>
  <c r="W232" i="13" l="1"/>
  <c r="S232" i="13"/>
  <c r="T232" i="13"/>
  <c r="AA232" i="13" s="1"/>
  <c r="D233" i="13" s="1"/>
  <c r="Z232" i="13" l="1"/>
  <c r="C233" i="13" s="1"/>
  <c r="I233" i="13"/>
  <c r="Q233" i="13"/>
  <c r="AB232" i="13"/>
  <c r="F233" i="13" l="1"/>
  <c r="H233" i="13"/>
  <c r="J233" i="13" s="1"/>
  <c r="L233" i="13" s="1"/>
  <c r="E233" i="13"/>
  <c r="K233" i="13" l="1"/>
  <c r="N233" i="13" s="1"/>
  <c r="O233" i="13" l="1"/>
  <c r="X233" i="13" s="1"/>
  <c r="M233" i="13"/>
  <c r="S233" i="13" s="1"/>
  <c r="W233" i="13" l="1"/>
  <c r="Z233" i="13" s="1"/>
  <c r="C234" i="13" s="1"/>
  <c r="T233" i="13"/>
  <c r="AA233" i="13" s="1"/>
  <c r="I234" i="13" s="1"/>
  <c r="H234" i="13" l="1"/>
  <c r="D234" i="13"/>
  <c r="Q234" i="13" s="1"/>
  <c r="J234" i="13" l="1"/>
  <c r="L234" i="13" s="1"/>
  <c r="E234" i="13"/>
  <c r="K234" i="13"/>
  <c r="AB233" i="13"/>
  <c r="N234" i="13" l="1"/>
  <c r="M234" i="13" s="1"/>
  <c r="S234" i="13" s="1"/>
  <c r="F234" i="13"/>
  <c r="T234" i="13" l="1"/>
  <c r="O234" i="13"/>
  <c r="X234" i="13" s="1"/>
  <c r="W234" i="13" l="1"/>
  <c r="Z234" i="13" s="1"/>
  <c r="C235" i="13" s="1"/>
  <c r="F235" i="13" s="1"/>
  <c r="AA234" i="13"/>
  <c r="I235" i="13" s="1"/>
  <c r="H235" i="13" l="1"/>
  <c r="J235" i="13" s="1"/>
  <c r="L235" i="13" s="1"/>
  <c r="D235" i="13"/>
  <c r="Q235" i="13" s="1"/>
  <c r="E235" i="13"/>
  <c r="K235" i="13" l="1"/>
  <c r="N235" i="13" s="1"/>
  <c r="M235" i="13" s="1"/>
  <c r="AB234" i="13"/>
  <c r="O235" i="13" l="1"/>
  <c r="X235" i="13" s="1"/>
  <c r="T235" i="13"/>
  <c r="S235" i="13"/>
  <c r="W235" i="13" l="1"/>
  <c r="Z235" i="13" s="1"/>
  <c r="AA235" i="13"/>
  <c r="D236" i="13" l="1"/>
  <c r="I236" i="13"/>
  <c r="H236" i="13"/>
  <c r="C236" i="13"/>
  <c r="E236" i="13" l="1"/>
  <c r="J236" i="13"/>
  <c r="L236" i="13" s="1"/>
  <c r="Q236" i="13"/>
  <c r="AB235" i="13"/>
  <c r="F236" i="13"/>
  <c r="K236" i="13"/>
  <c r="N236" i="13" l="1"/>
  <c r="M236" i="13" s="1"/>
  <c r="O236" i="13" l="1"/>
  <c r="X236" i="13" s="1"/>
  <c r="T236" i="13"/>
  <c r="S236" i="13"/>
  <c r="W236" i="13" l="1"/>
  <c r="Z236" i="13" s="1"/>
  <c r="AA236" i="13"/>
  <c r="I237" i="13" l="1"/>
  <c r="D237" i="13"/>
  <c r="C237" i="13"/>
  <c r="H237" i="13"/>
  <c r="E237" i="13" l="1"/>
  <c r="F237" i="13"/>
  <c r="J237" i="13"/>
  <c r="L237" i="13" s="1"/>
  <c r="Q237" i="13"/>
  <c r="AB236" i="13"/>
  <c r="K237" i="13" l="1"/>
  <c r="N237" i="13" s="1"/>
  <c r="O237" i="13" l="1"/>
  <c r="M237" i="13"/>
  <c r="T237" i="13" s="1"/>
  <c r="W237" i="13" l="1"/>
  <c r="X237" i="13"/>
  <c r="AA237" i="13" s="1"/>
  <c r="S237" i="13"/>
  <c r="Z237" i="13" l="1"/>
  <c r="C238" i="13" s="1"/>
  <c r="I238" i="13"/>
  <c r="D238" i="13"/>
  <c r="H238" i="13" l="1"/>
  <c r="J238" i="13" s="1"/>
  <c r="L238" i="13" s="1"/>
  <c r="F238" i="13"/>
  <c r="Q238" i="13"/>
  <c r="AB237" i="13"/>
  <c r="E238" i="13"/>
  <c r="K238" i="13" l="1"/>
  <c r="N238" i="13" s="1"/>
  <c r="M238" i="13" s="1"/>
  <c r="O238" i="13" l="1"/>
  <c r="T238" i="13"/>
  <c r="S238" i="13"/>
  <c r="X238" i="13" l="1"/>
  <c r="AA238" i="13" s="1"/>
  <c r="I239" i="13" s="1"/>
  <c r="W238" i="13"/>
  <c r="Z238" i="13" s="1"/>
  <c r="D239" i="13" l="1"/>
  <c r="C239" i="13"/>
  <c r="H239" i="13"/>
  <c r="AB238" i="13" l="1"/>
  <c r="Q239" i="13"/>
  <c r="F239" i="13"/>
  <c r="E239" i="13"/>
  <c r="J239" i="13"/>
  <c r="L239" i="13" s="1"/>
  <c r="K239" i="13" l="1"/>
  <c r="N239" i="13" s="1"/>
  <c r="M239" i="13" s="1"/>
  <c r="O239" i="13" l="1"/>
  <c r="T239" i="13"/>
  <c r="S239" i="13"/>
  <c r="X239" i="13" l="1"/>
  <c r="AA239" i="13" s="1"/>
  <c r="D240" i="13" s="1"/>
  <c r="W239" i="13"/>
  <c r="Z239" i="13" s="1"/>
  <c r="C240" i="13" s="1"/>
  <c r="I240" i="13" l="1"/>
  <c r="H240" i="13"/>
  <c r="E240" i="13"/>
  <c r="F240" i="13"/>
  <c r="Q240" i="13"/>
  <c r="AB239" i="13"/>
  <c r="J240" i="13" l="1"/>
  <c r="L240" i="13" s="1"/>
  <c r="K240" i="13" l="1"/>
  <c r="N240" i="13" s="1"/>
  <c r="M240" i="13" s="1"/>
  <c r="T240" i="13" l="1"/>
  <c r="S240" i="13"/>
  <c r="O240" i="13"/>
  <c r="W240" i="13" l="1"/>
  <c r="Z240" i="13" s="1"/>
  <c r="H241" i="13" s="1"/>
  <c r="X240" i="13"/>
  <c r="AA240" i="13" s="1"/>
  <c r="I241" i="13" s="1"/>
  <c r="C241" i="13" l="1"/>
  <c r="F241" i="13" s="1"/>
  <c r="J241" i="13"/>
  <c r="L241" i="13" s="1"/>
  <c r="D241" i="13"/>
  <c r="Q241" i="13" s="1"/>
  <c r="E241" i="13" l="1"/>
  <c r="K241" i="13"/>
  <c r="N241" i="13" s="1"/>
  <c r="M241" i="13" s="1"/>
  <c r="T241" i="13" s="1"/>
  <c r="AB240" i="13"/>
  <c r="O241" i="13" l="1"/>
  <c r="S241" i="13"/>
  <c r="X241" i="13" l="1"/>
  <c r="AA241" i="13" s="1"/>
  <c r="I242" i="13" s="1"/>
  <c r="W241" i="13"/>
  <c r="Z241" i="13" s="1"/>
  <c r="C242" i="13" s="1"/>
  <c r="D242" i="13" l="1"/>
  <c r="H242" i="13"/>
  <c r="F242" i="13"/>
  <c r="E242" i="13"/>
  <c r="AB241" i="13" l="1"/>
  <c r="Q242" i="13"/>
  <c r="J242" i="13"/>
  <c r="L242" i="13" s="1"/>
  <c r="K242" i="13" l="1"/>
  <c r="N242" i="13" s="1"/>
  <c r="O242" i="13" s="1"/>
  <c r="M242" i="13" l="1"/>
  <c r="T242" i="13" s="1"/>
  <c r="X242" i="13"/>
  <c r="W242" i="13"/>
  <c r="S242" i="13" l="1"/>
  <c r="Z242" i="13" s="1"/>
  <c r="H243" i="13" s="1"/>
  <c r="AA242" i="13"/>
  <c r="D243" i="13" s="1"/>
  <c r="AB242" i="13" l="1"/>
  <c r="Q243" i="13"/>
  <c r="I243" i="13"/>
  <c r="C243" i="13"/>
  <c r="F243" i="13" s="1"/>
  <c r="J243" i="13" l="1"/>
  <c r="L243" i="13" s="1"/>
  <c r="E243" i="13"/>
  <c r="K243" i="13" l="1"/>
  <c r="N243" i="13" s="1"/>
  <c r="M243" i="13" s="1"/>
  <c r="S243" i="13" l="1"/>
  <c r="T243" i="13"/>
  <c r="O243" i="13"/>
  <c r="X243" i="13" l="1"/>
  <c r="AA243" i="13" s="1"/>
  <c r="D244" i="13" s="1"/>
  <c r="W243" i="13"/>
  <c r="Z243" i="13" s="1"/>
  <c r="H244" i="13" s="1"/>
  <c r="I244" i="13" l="1"/>
  <c r="J244" i="13" s="1"/>
  <c r="L244" i="13" s="1"/>
  <c r="Q244" i="13"/>
  <c r="AB243" i="13"/>
  <c r="C244" i="13"/>
  <c r="E244" i="13" s="1"/>
  <c r="K244" i="13" l="1"/>
  <c r="N244" i="13" s="1"/>
  <c r="F244" i="13"/>
  <c r="O244" i="13" l="1"/>
  <c r="W244" i="13" s="1"/>
  <c r="M244" i="13"/>
  <c r="S244" i="13" s="1"/>
  <c r="X244" i="13" l="1"/>
  <c r="T244" i="13"/>
  <c r="Z244" i="13"/>
  <c r="AA244" i="13" l="1"/>
  <c r="I245" i="13" s="1"/>
  <c r="H245" i="13"/>
  <c r="C245" i="13"/>
  <c r="J245" i="13" l="1"/>
  <c r="L245" i="13" s="1"/>
  <c r="D245" i="13"/>
  <c r="F245" i="13"/>
  <c r="E245" i="13"/>
  <c r="AB244" i="13" l="1"/>
  <c r="Q245" i="13"/>
  <c r="K245" i="13"/>
  <c r="N245" i="13" s="1"/>
  <c r="M245" i="13" s="1"/>
  <c r="O245" i="13" l="1"/>
  <c r="S245" i="13"/>
  <c r="T245" i="13"/>
  <c r="X245" i="13" l="1"/>
  <c r="AA245" i="13" s="1"/>
  <c r="W245" i="13"/>
  <c r="Z245" i="13" s="1"/>
  <c r="H246" i="13" s="1"/>
  <c r="C246" i="13" l="1"/>
  <c r="F246" i="13" s="1"/>
  <c r="D246" i="13"/>
  <c r="I246" i="13"/>
  <c r="E246" i="13" l="1"/>
  <c r="J246" i="13"/>
  <c r="L246" i="13" s="1"/>
  <c r="Q246" i="13"/>
  <c r="AB245" i="13"/>
  <c r="K246" i="13" l="1"/>
  <c r="N246" i="13" s="1"/>
  <c r="M246" i="13" s="1"/>
  <c r="O246" i="13" l="1"/>
  <c r="S246" i="13"/>
  <c r="T246" i="13"/>
  <c r="X246" i="13" l="1"/>
  <c r="AA246" i="13" s="1"/>
  <c r="I247" i="13" s="1"/>
  <c r="W246" i="13"/>
  <c r="Z246" i="13" s="1"/>
  <c r="D247" i="13" l="1"/>
  <c r="Q247" i="13" s="1"/>
  <c r="C247" i="13"/>
  <c r="H247" i="13"/>
  <c r="AB246" i="13" l="1"/>
  <c r="E247" i="13"/>
  <c r="F247" i="13"/>
  <c r="J247" i="13"/>
  <c r="L247" i="13" s="1"/>
  <c r="K247" i="13" l="1"/>
  <c r="N247" i="13" s="1"/>
  <c r="M247" i="13" s="1"/>
  <c r="O247" i="13" l="1"/>
  <c r="S247" i="13" l="1"/>
  <c r="T247" i="13"/>
  <c r="W247" i="13"/>
  <c r="X247" i="13"/>
  <c r="AA247" i="13" l="1"/>
  <c r="I248" i="13" s="1"/>
  <c r="Z247" i="13"/>
  <c r="D248" i="13" l="1"/>
  <c r="C248" i="13"/>
  <c r="H248" i="13"/>
  <c r="Q248" i="13" l="1"/>
  <c r="AB247" i="13"/>
  <c r="F248" i="13"/>
  <c r="J248" i="13"/>
  <c r="L248" i="13" s="1"/>
  <c r="E248" i="13"/>
  <c r="K248" i="13" l="1"/>
  <c r="N248" i="13" s="1"/>
  <c r="M248" i="13" s="1"/>
  <c r="O248" i="13" l="1"/>
  <c r="T248" i="13" l="1"/>
  <c r="S248" i="13"/>
  <c r="W248" i="13"/>
  <c r="X248" i="13"/>
  <c r="AA248" i="13" l="1"/>
  <c r="I249" i="13" s="1"/>
  <c r="Z248" i="13"/>
  <c r="D249" i="13" l="1"/>
  <c r="H249" i="13"/>
  <c r="C249" i="13"/>
  <c r="AB248" i="13" l="1"/>
  <c r="Q249" i="13"/>
  <c r="K249" i="13"/>
  <c r="J249" i="13"/>
  <c r="L249" i="13" s="1"/>
  <c r="E249" i="13"/>
  <c r="F249" i="13"/>
  <c r="N249" i="13" l="1"/>
  <c r="O249" i="13" l="1"/>
  <c r="X249" i="13" s="1"/>
  <c r="M249" i="13"/>
  <c r="T249" i="13" s="1"/>
  <c r="W249" i="13" l="1"/>
  <c r="S249" i="13"/>
  <c r="AA249" i="13"/>
  <c r="D250" i="13" s="1"/>
  <c r="Z249" i="13" l="1"/>
  <c r="C250" i="13" s="1"/>
  <c r="I250" i="13"/>
  <c r="Q250" i="13"/>
  <c r="AB249" i="13"/>
  <c r="H250" i="13" l="1"/>
  <c r="F250" i="13"/>
  <c r="E250" i="13"/>
  <c r="J250" i="13" l="1"/>
  <c r="L250" i="13" s="1"/>
  <c r="K250" i="13" l="1"/>
  <c r="N250" i="13" s="1"/>
  <c r="M250" i="13" s="1"/>
  <c r="T250" i="13" s="1"/>
  <c r="S250" i="13" l="1"/>
  <c r="O250" i="13"/>
  <c r="X250" i="13" l="1"/>
  <c r="AA250" i="13" s="1"/>
  <c r="D251" i="13" s="1"/>
  <c r="W250" i="13"/>
  <c r="Z250" i="13" s="1"/>
  <c r="C251" i="13" s="1"/>
  <c r="H251" i="13" l="1"/>
  <c r="I251" i="13"/>
  <c r="Q251" i="13"/>
  <c r="AB250" i="13"/>
  <c r="E251" i="13"/>
  <c r="F251" i="13"/>
  <c r="J251" i="13" l="1"/>
  <c r="L251" i="13" s="1"/>
  <c r="K251" i="13" l="1"/>
  <c r="N251" i="13" s="1"/>
  <c r="M251" i="13" s="1"/>
  <c r="O251" i="13" l="1"/>
  <c r="X251" i="13" s="1"/>
  <c r="T251" i="13"/>
  <c r="S251" i="13"/>
  <c r="W251" i="13" l="1"/>
  <c r="Z251" i="13" s="1"/>
  <c r="H252" i="13" s="1"/>
  <c r="AA251" i="13"/>
  <c r="C252" i="13" l="1"/>
  <c r="D252" i="13"/>
  <c r="I252" i="13"/>
  <c r="F252" i="13" l="1"/>
  <c r="J252" i="13"/>
  <c r="L252" i="13" s="1"/>
  <c r="Q252" i="13"/>
  <c r="AB251" i="13"/>
  <c r="E252" i="13"/>
  <c r="K252" i="13" l="1"/>
  <c r="N252" i="13" s="1"/>
  <c r="M252" i="13" s="1"/>
  <c r="O252" i="13" l="1"/>
  <c r="T252" i="13"/>
  <c r="S252" i="13"/>
  <c r="X252" i="13" l="1"/>
  <c r="AA252" i="13" s="1"/>
  <c r="W252" i="13"/>
  <c r="Z252" i="13" s="1"/>
  <c r="I253" i="13" l="1"/>
  <c r="D253" i="13"/>
  <c r="C253" i="13"/>
  <c r="H253" i="13"/>
  <c r="E253" i="13" l="1"/>
  <c r="Q253" i="13"/>
  <c r="AB252" i="13"/>
  <c r="F253" i="13"/>
  <c r="J253" i="13"/>
  <c r="L253" i="13" s="1"/>
  <c r="K253" i="13" l="1"/>
  <c r="N253" i="13" s="1"/>
  <c r="O253" i="13" l="1"/>
  <c r="X253" i="13" s="1"/>
  <c r="M253" i="13"/>
  <c r="T253" i="13" s="1"/>
  <c r="W253" i="13" l="1"/>
  <c r="S253" i="13"/>
  <c r="AA253" i="13"/>
  <c r="I254" i="13" s="1"/>
  <c r="Z253" i="13" l="1"/>
  <c r="C254" i="13" s="1"/>
  <c r="D254" i="13"/>
  <c r="H254" i="13" l="1"/>
  <c r="J254" i="13" s="1"/>
  <c r="L254" i="13" s="1"/>
  <c r="E254" i="13"/>
  <c r="AB253" i="13"/>
  <c r="Q254" i="13"/>
  <c r="K254" i="13" l="1"/>
  <c r="N254" i="13" s="1"/>
  <c r="F254" i="13"/>
  <c r="O254" i="13" l="1"/>
  <c r="X254" i="13" s="1"/>
  <c r="M254" i="13"/>
  <c r="T254" i="13" s="1"/>
  <c r="W254" i="13" l="1"/>
  <c r="S254" i="13"/>
  <c r="AA254" i="13"/>
  <c r="Z254" i="13" l="1"/>
  <c r="C255" i="13" s="1"/>
  <c r="D255" i="13"/>
  <c r="I255" i="13"/>
  <c r="H255" i="13" l="1"/>
  <c r="F255" i="13"/>
  <c r="E255" i="13"/>
  <c r="Q255" i="13"/>
  <c r="AB254" i="13"/>
  <c r="J255" i="13" l="1"/>
  <c r="L255" i="13" s="1"/>
  <c r="K255" i="13"/>
  <c r="N255" i="13" l="1"/>
  <c r="M255" i="13" s="1"/>
  <c r="T255" i="13" s="1"/>
  <c r="S255" i="13" l="1"/>
  <c r="O255" i="13"/>
  <c r="W255" i="13" s="1"/>
  <c r="Z255" i="13" l="1"/>
  <c r="H256" i="13" s="1"/>
  <c r="X255" i="13"/>
  <c r="AA255" i="13" s="1"/>
  <c r="I256" i="13" s="1"/>
  <c r="C256" i="13"/>
  <c r="D256" i="13" l="1"/>
  <c r="K256" i="13" s="1"/>
  <c r="J256" i="13"/>
  <c r="L256" i="13" s="1"/>
  <c r="F256" i="13"/>
  <c r="E256" i="13"/>
  <c r="AB255" i="13" l="1"/>
  <c r="Q256" i="13"/>
  <c r="N256" i="13"/>
  <c r="M256" i="13" s="1"/>
  <c r="O256" i="13" l="1"/>
  <c r="W256" i="13" s="1"/>
  <c r="S256" i="13"/>
  <c r="T256" i="13"/>
  <c r="X256" i="13" l="1"/>
  <c r="AA256" i="13" s="1"/>
  <c r="Z256" i="13"/>
  <c r="D257" i="13" l="1"/>
  <c r="I257" i="13"/>
  <c r="H257" i="13"/>
  <c r="C257" i="13"/>
  <c r="F257" i="13" l="1"/>
  <c r="E257" i="13"/>
  <c r="J257" i="13"/>
  <c r="L257" i="13" s="1"/>
  <c r="Q257" i="13"/>
  <c r="AB256" i="13"/>
  <c r="K257" i="13" l="1"/>
  <c r="N257" i="13" s="1"/>
  <c r="O257" i="13" l="1"/>
  <c r="X257" i="13" s="1"/>
  <c r="M257" i="13"/>
  <c r="S257" i="13" s="1"/>
  <c r="W257" i="13" l="1"/>
  <c r="Z257" i="13" s="1"/>
  <c r="T257" i="13"/>
  <c r="AA257" i="13" s="1"/>
  <c r="C258" i="13" l="1"/>
  <c r="H258" i="13"/>
  <c r="I258" i="13"/>
  <c r="D258" i="13"/>
  <c r="E258" i="13" l="1"/>
  <c r="Q258" i="13"/>
  <c r="AB257" i="13"/>
  <c r="J258" i="13"/>
  <c r="L258" i="13" s="1"/>
  <c r="K258" i="13" l="1"/>
  <c r="N258" i="13" s="1"/>
  <c r="M258" i="13" s="1"/>
  <c r="F258" i="13"/>
  <c r="O258" i="13" l="1"/>
  <c r="W258" i="13" l="1"/>
  <c r="X258" i="13"/>
  <c r="T258" i="13"/>
  <c r="S258" i="13"/>
  <c r="Z258" i="13" l="1"/>
  <c r="H259" i="13" s="1"/>
  <c r="AA258" i="13"/>
  <c r="C259" i="13" l="1"/>
  <c r="D259" i="13"/>
  <c r="I259" i="13"/>
  <c r="F259" i="13" l="1"/>
  <c r="E259" i="13"/>
  <c r="J259" i="13"/>
  <c r="L259" i="13" s="1"/>
  <c r="Q259" i="13"/>
  <c r="AB258" i="13"/>
  <c r="K259" i="13" l="1"/>
  <c r="N259" i="13" s="1"/>
  <c r="M259" i="13" s="1"/>
  <c r="O259" i="13" l="1"/>
  <c r="W259" i="13" l="1"/>
  <c r="X259" i="13"/>
  <c r="S259" i="13"/>
  <c r="T259" i="13"/>
  <c r="Z259" i="13" l="1"/>
  <c r="C260" i="13" s="1"/>
  <c r="AA259" i="13"/>
  <c r="I260" i="13" s="1"/>
  <c r="H260" i="13" l="1"/>
  <c r="D260" i="13"/>
  <c r="Q260" i="13" s="1"/>
  <c r="AB259" i="13" l="1"/>
  <c r="E260" i="13"/>
  <c r="F260" i="13"/>
  <c r="J260" i="13"/>
  <c r="L260" i="13" s="1"/>
  <c r="K260" i="13" l="1"/>
  <c r="N260" i="13" s="1"/>
  <c r="M260" i="13" s="1"/>
  <c r="O260" i="13" l="1"/>
  <c r="W260" i="13" l="1"/>
  <c r="X260" i="13"/>
  <c r="T260" i="13"/>
  <c r="S260" i="13"/>
  <c r="Z260" i="13" l="1"/>
  <c r="H261" i="13" s="1"/>
  <c r="AA260" i="13"/>
  <c r="C261" i="13" l="1"/>
  <c r="I261" i="13"/>
  <c r="D261" i="13"/>
  <c r="J261" i="13" l="1"/>
  <c r="L261" i="13" s="1"/>
  <c r="F261" i="13"/>
  <c r="E261" i="13"/>
  <c r="Q261" i="13"/>
  <c r="K261" i="13"/>
  <c r="AB260" i="13"/>
  <c r="N261" i="13" l="1"/>
  <c r="M261" i="13" s="1"/>
  <c r="O261" i="13" l="1"/>
  <c r="X261" i="13" s="1"/>
  <c r="S261" i="13"/>
  <c r="T261" i="13"/>
  <c r="W261" i="13" l="1"/>
  <c r="Z261" i="13" s="1"/>
  <c r="H262" i="13" s="1"/>
  <c r="AA261" i="13"/>
  <c r="C262" i="13" l="1"/>
  <c r="D262" i="13"/>
  <c r="I262" i="13"/>
  <c r="J262" i="13" s="1"/>
  <c r="L262" i="13" s="1"/>
  <c r="E262" i="13" l="1"/>
  <c r="F262" i="13"/>
  <c r="K262" i="13"/>
  <c r="N262" i="13" s="1"/>
  <c r="M262" i="13" s="1"/>
  <c r="Q262" i="13"/>
  <c r="AB261" i="13"/>
  <c r="O262" i="13" l="1"/>
  <c r="S262" i="13" l="1"/>
  <c r="T262" i="13"/>
  <c r="W262" i="13"/>
  <c r="X262" i="13"/>
  <c r="Z262" i="13" l="1"/>
  <c r="AA262" i="13"/>
  <c r="C263" i="13" l="1"/>
  <c r="H263" i="13"/>
  <c r="I263" i="13"/>
  <c r="D263" i="13"/>
  <c r="E263" i="13" l="1"/>
  <c r="J263" i="13"/>
  <c r="L263" i="13" s="1"/>
  <c r="F263" i="13"/>
  <c r="K263" i="13"/>
  <c r="N263" i="13" s="1"/>
  <c r="M263" i="13" s="1"/>
  <c r="Q263" i="13"/>
  <c r="AB262" i="13"/>
  <c r="O263" i="13" l="1"/>
  <c r="T263" i="13" l="1"/>
  <c r="S263" i="13"/>
  <c r="W263" i="13"/>
  <c r="X263" i="13"/>
  <c r="AA263" i="13" l="1"/>
  <c r="Z263" i="13"/>
  <c r="I264" i="13" l="1"/>
  <c r="D264" i="13"/>
  <c r="C264" i="13"/>
  <c r="H264" i="13"/>
  <c r="E264" i="13" l="1"/>
  <c r="K264" i="13"/>
  <c r="F264" i="13"/>
  <c r="J264" i="13"/>
  <c r="L264" i="13" s="1"/>
  <c r="Q264" i="13"/>
  <c r="AB263" i="13"/>
  <c r="N264" i="13" l="1"/>
  <c r="M264" i="13" s="1"/>
  <c r="O264" i="13" l="1"/>
  <c r="S264" i="13" l="1"/>
  <c r="T264" i="13"/>
  <c r="X264" i="13"/>
  <c r="W264" i="13"/>
  <c r="Z264" i="13" l="1"/>
  <c r="C265" i="13" s="1"/>
  <c r="AA264" i="13"/>
  <c r="H265" i="13" l="1"/>
  <c r="F265" i="13"/>
  <c r="E265" i="13"/>
  <c r="D265" i="13"/>
  <c r="I265" i="13"/>
  <c r="J265" i="13" l="1"/>
  <c r="L265" i="13" s="1"/>
  <c r="Q265" i="13"/>
  <c r="K265" i="13"/>
  <c r="AB264" i="13"/>
  <c r="N265" i="13" l="1"/>
  <c r="M265" i="13" s="1"/>
  <c r="O265" i="13" l="1"/>
  <c r="X265" i="13" s="1"/>
  <c r="S265" i="13"/>
  <c r="T265" i="13"/>
  <c r="W265" i="13" l="1"/>
  <c r="Z265" i="13" s="1"/>
  <c r="AA265" i="13"/>
  <c r="I266" i="13" l="1"/>
  <c r="D266" i="13"/>
  <c r="H266" i="13"/>
  <c r="C266" i="13"/>
  <c r="J266" i="13" l="1"/>
  <c r="L266" i="13" s="1"/>
  <c r="K266" i="13"/>
  <c r="Q266" i="13"/>
  <c r="AB265" i="13"/>
  <c r="F266" i="13"/>
  <c r="E266" i="13"/>
  <c r="N266" i="13" l="1"/>
  <c r="M266" i="13" s="1"/>
  <c r="O266" i="13" l="1"/>
  <c r="X266" i="13" l="1"/>
  <c r="W266" i="13"/>
  <c r="S266" i="13"/>
  <c r="T266" i="13"/>
  <c r="AA266" i="13" l="1"/>
  <c r="I267" i="13" s="1"/>
  <c r="Z266" i="13"/>
  <c r="D267" i="13" l="1"/>
  <c r="H267" i="13"/>
  <c r="C267" i="13"/>
  <c r="E267" i="13" l="1"/>
  <c r="Q267" i="13"/>
  <c r="AB266" i="13"/>
  <c r="J267" i="13"/>
  <c r="L267" i="13" s="1"/>
  <c r="F267" i="13"/>
  <c r="K267" i="13" l="1"/>
  <c r="N267" i="13" s="1"/>
  <c r="M267" i="13" s="1"/>
  <c r="O267" i="13" l="1"/>
  <c r="W267" i="13" l="1"/>
  <c r="X267" i="13"/>
  <c r="T267" i="13"/>
  <c r="S267" i="13"/>
  <c r="Z267" i="13" l="1"/>
  <c r="C268" i="13" s="1"/>
  <c r="AA267" i="13"/>
  <c r="H268" i="13" l="1"/>
  <c r="D268" i="13"/>
  <c r="I268" i="13"/>
  <c r="J268" i="13" l="1"/>
  <c r="L268" i="13" s="1"/>
  <c r="AB267" i="13"/>
  <c r="Q268" i="13"/>
  <c r="E268" i="13"/>
  <c r="F268" i="13"/>
  <c r="K268" i="13" l="1"/>
  <c r="N268" i="13" s="1"/>
  <c r="M268" i="13" s="1"/>
  <c r="O268" i="13" l="1"/>
  <c r="T268" i="13"/>
  <c r="S268" i="13"/>
  <c r="X268" i="13" l="1"/>
  <c r="AA268" i="13" s="1"/>
  <c r="W268" i="13"/>
  <c r="Z268" i="13" s="1"/>
  <c r="H269" i="13" l="1"/>
  <c r="C269" i="13"/>
  <c r="I269" i="13"/>
  <c r="D269" i="13"/>
  <c r="E269" i="13" l="1"/>
  <c r="F269" i="13"/>
  <c r="Q269" i="13"/>
  <c r="AB268" i="13"/>
  <c r="J269" i="13"/>
  <c r="L269" i="13" s="1"/>
  <c r="K269" i="13" l="1"/>
  <c r="N269" i="13" s="1"/>
  <c r="M269" i="13" s="1"/>
  <c r="O269" i="13" l="1"/>
  <c r="T269" i="13" l="1"/>
  <c r="S269" i="13"/>
  <c r="W269" i="13"/>
  <c r="X269" i="13"/>
  <c r="AA269" i="13" l="1"/>
  <c r="I270" i="13" s="1"/>
  <c r="Z269" i="13"/>
  <c r="H270" i="13" s="1"/>
  <c r="D270" i="13" l="1"/>
  <c r="AB269" i="13" s="1"/>
  <c r="C270" i="13"/>
  <c r="J270" i="13"/>
  <c r="L270" i="13" s="1"/>
  <c r="Q270" i="13" l="1"/>
  <c r="E270" i="13"/>
  <c r="K270" i="13"/>
  <c r="N270" i="13" s="1"/>
  <c r="F270" i="13"/>
  <c r="O270" i="13" l="1"/>
  <c r="M270" i="13"/>
  <c r="S270" i="13" s="1"/>
  <c r="W270" i="13" l="1"/>
  <c r="Z270" i="13" s="1"/>
  <c r="H271" i="13" s="1"/>
  <c r="X270" i="13"/>
  <c r="T270" i="13"/>
  <c r="C271" i="13" l="1"/>
  <c r="AA270" i="13"/>
  <c r="I271" i="13" s="1"/>
  <c r="J271" i="13" l="1"/>
  <c r="L271" i="13" s="1"/>
  <c r="D271" i="13"/>
  <c r="E271" i="13"/>
  <c r="F271" i="13"/>
  <c r="AB270" i="13" l="1"/>
  <c r="K271" i="13"/>
  <c r="N271" i="13" s="1"/>
  <c r="O271" i="13" s="1"/>
  <c r="Q271" i="13"/>
  <c r="X271" i="13" l="1"/>
  <c r="W271" i="13"/>
  <c r="M271" i="13"/>
  <c r="T271" i="13" s="1"/>
  <c r="AA271" i="13" l="1"/>
  <c r="D272" i="13" s="1"/>
  <c r="Q272" i="13" s="1"/>
  <c r="S271" i="13"/>
  <c r="Z271" i="13" s="1"/>
  <c r="C272" i="13" s="1"/>
  <c r="AB271" i="13" l="1"/>
  <c r="E272" i="13"/>
  <c r="I272" i="13"/>
  <c r="H272" i="13"/>
  <c r="J272" i="13" l="1"/>
  <c r="L272" i="13" s="1"/>
  <c r="F272" i="13"/>
  <c r="K272" i="13"/>
  <c r="N272" i="13" s="1"/>
  <c r="M272" i="13" s="1"/>
  <c r="O272" i="13" l="1"/>
  <c r="X272" i="13" s="1"/>
  <c r="S272" i="13"/>
  <c r="T272" i="13"/>
  <c r="W272" i="13" l="1"/>
  <c r="Z272" i="13" s="1"/>
  <c r="AA272" i="13"/>
  <c r="I273" i="13" s="1"/>
  <c r="D273" i="13" l="1"/>
  <c r="Q273" i="13" s="1"/>
  <c r="H273" i="13"/>
  <c r="J273" i="13" s="1"/>
  <c r="L273" i="13" s="1"/>
  <c r="C273" i="13"/>
  <c r="AB272" i="13" l="1"/>
  <c r="K273" i="13"/>
  <c r="N273" i="13" s="1"/>
  <c r="M273" i="13" s="1"/>
  <c r="F273" i="13"/>
  <c r="E273" i="13"/>
  <c r="O273" i="13" l="1"/>
  <c r="T273" i="13" l="1"/>
  <c r="S273" i="13"/>
  <c r="X273" i="13"/>
  <c r="W273" i="13"/>
  <c r="Z273" i="13" l="1"/>
  <c r="H274" i="13" s="1"/>
  <c r="AA273" i="13"/>
  <c r="C274" i="13" l="1"/>
  <c r="I274" i="13"/>
  <c r="J274" i="13" s="1"/>
  <c r="L274" i="13" s="1"/>
  <c r="D274" i="13"/>
  <c r="E274" i="13" l="1"/>
  <c r="F274" i="13"/>
  <c r="K274" i="13"/>
  <c r="N274" i="13" s="1"/>
  <c r="M274" i="13" s="1"/>
  <c r="Q274" i="13"/>
  <c r="AB273" i="13"/>
  <c r="O274" i="13" l="1"/>
  <c r="X274" i="13" l="1"/>
  <c r="W274" i="13"/>
  <c r="T274" i="13"/>
  <c r="S274" i="13"/>
  <c r="AA274" i="13" l="1"/>
  <c r="I275" i="13" s="1"/>
  <c r="Z274" i="13"/>
  <c r="C275" i="13" s="1"/>
  <c r="D275" i="13" l="1"/>
  <c r="Q275" i="13" s="1"/>
  <c r="H275" i="13"/>
  <c r="F275" i="13"/>
  <c r="E275" i="13"/>
  <c r="AB274" i="13" l="1"/>
  <c r="J275" i="13"/>
  <c r="L275" i="13" s="1"/>
  <c r="K275" i="13" l="1"/>
  <c r="N275" i="13" s="1"/>
  <c r="O275" i="13" l="1"/>
  <c r="M275" i="13"/>
  <c r="S275" i="13" s="1"/>
  <c r="W275" i="13" l="1"/>
  <c r="Z275" i="13" s="1"/>
  <c r="H276" i="13" s="1"/>
  <c r="X275" i="13"/>
  <c r="T275" i="13"/>
  <c r="AA275" i="13" l="1"/>
  <c r="D276" i="13" s="1"/>
  <c r="C276" i="13"/>
  <c r="AB275" i="13" l="1"/>
  <c r="Q276" i="13"/>
  <c r="I276" i="13"/>
  <c r="J276" i="13" s="1"/>
  <c r="L276" i="13" s="1"/>
  <c r="E276" i="13"/>
  <c r="F276" i="13"/>
  <c r="K276" i="13" l="1"/>
  <c r="N276" i="13" s="1"/>
  <c r="O276" i="13" s="1"/>
  <c r="W276" i="13" l="1"/>
  <c r="X276" i="13"/>
  <c r="M276" i="13"/>
  <c r="S276" i="13" s="1"/>
  <c r="Z276" i="13" l="1"/>
  <c r="C277" i="13" s="1"/>
  <c r="T276" i="13"/>
  <c r="AA276" i="13" s="1"/>
  <c r="I277" i="13" s="1"/>
  <c r="D277" i="13" l="1"/>
  <c r="AB276" i="13" s="1"/>
  <c r="H277" i="13"/>
  <c r="J277" i="13" s="1"/>
  <c r="L277" i="13" s="1"/>
  <c r="E277" i="13"/>
  <c r="K277" i="13" l="1"/>
  <c r="N277" i="13" s="1"/>
  <c r="M277" i="13" s="1"/>
  <c r="Q277" i="13"/>
  <c r="F277" i="13"/>
  <c r="S277" i="13" l="1"/>
  <c r="O277" i="13"/>
  <c r="T277" i="13"/>
  <c r="W277" i="13" l="1"/>
  <c r="Z277" i="13" s="1"/>
  <c r="H278" i="13" s="1"/>
  <c r="X277" i="13"/>
  <c r="AA277" i="13" s="1"/>
  <c r="D278" i="13" s="1"/>
  <c r="Q278" i="13" s="1"/>
  <c r="C278" i="13" l="1"/>
  <c r="AB277" i="13"/>
  <c r="I278" i="13"/>
  <c r="K278" i="13" l="1"/>
  <c r="E278" i="13"/>
  <c r="F278" i="13"/>
  <c r="J278" i="13"/>
  <c r="L278" i="13" s="1"/>
  <c r="N278" i="13" l="1"/>
  <c r="M278" i="13" l="1"/>
  <c r="O278" i="13"/>
  <c r="W278" i="13" l="1"/>
  <c r="X278" i="13"/>
  <c r="T278" i="13"/>
  <c r="S278" i="13"/>
  <c r="Z278" i="13" l="1"/>
  <c r="C279" i="13" s="1"/>
  <c r="AA278" i="13"/>
  <c r="H279" i="13" l="1"/>
  <c r="D279" i="13"/>
  <c r="I279" i="13"/>
  <c r="E279" i="13" l="1"/>
  <c r="F279" i="13"/>
  <c r="J279" i="13"/>
  <c r="L279" i="13" s="1"/>
  <c r="Q279" i="13"/>
  <c r="AB278" i="13"/>
  <c r="K279" i="13" l="1"/>
  <c r="N279" i="13" s="1"/>
  <c r="M279" i="13" s="1"/>
  <c r="T279" i="13" s="1"/>
  <c r="S279" i="13" l="1"/>
  <c r="O279" i="13"/>
  <c r="W279" i="13" l="1"/>
  <c r="Z279" i="13" s="1"/>
  <c r="X279" i="13"/>
  <c r="AA279" i="13" s="1"/>
  <c r="D280" i="13" s="1"/>
  <c r="H280" i="13" l="1"/>
  <c r="C280" i="13"/>
  <c r="I280" i="13"/>
  <c r="Q280" i="13"/>
  <c r="AB279" i="13"/>
  <c r="E280" i="13" l="1"/>
  <c r="F280" i="13"/>
  <c r="J280" i="13"/>
  <c r="L280" i="13" s="1"/>
  <c r="K280" i="13" l="1"/>
  <c r="N280" i="13" s="1"/>
  <c r="M280" i="13" s="1"/>
  <c r="T280" i="13" l="1"/>
  <c r="S280" i="13"/>
  <c r="O280" i="13"/>
  <c r="X280" i="13" s="1"/>
  <c r="AA280" i="13" l="1"/>
  <c r="I281" i="13" s="1"/>
  <c r="W280" i="13"/>
  <c r="Z280" i="13" s="1"/>
  <c r="C281" i="13" s="1"/>
  <c r="D281" i="13" l="1"/>
  <c r="F281" i="13"/>
  <c r="H281" i="13"/>
  <c r="J281" i="13" s="1"/>
  <c r="L281" i="13" s="1"/>
  <c r="AB280" i="13" l="1"/>
  <c r="Q281" i="13"/>
  <c r="E281" i="13"/>
  <c r="K281" i="13"/>
  <c r="N281" i="13" s="1"/>
  <c r="O281" i="13" s="1"/>
  <c r="M281" i="13" l="1"/>
  <c r="T281" i="13" s="1"/>
  <c r="W281" i="13"/>
  <c r="X281" i="13"/>
  <c r="AA281" i="13" l="1"/>
  <c r="D282" i="13" s="1"/>
  <c r="S281" i="13"/>
  <c r="Z281" i="13" s="1"/>
  <c r="C282" i="13" s="1"/>
  <c r="I282" i="13" l="1"/>
  <c r="F282" i="13"/>
  <c r="H282" i="13"/>
  <c r="Q282" i="13"/>
  <c r="AB281" i="13"/>
  <c r="J282" i="13" l="1"/>
  <c r="L282" i="13" s="1"/>
  <c r="E282" i="13"/>
  <c r="K282" i="13"/>
  <c r="N282" i="13" l="1"/>
  <c r="M282" i="13" s="1"/>
  <c r="O282" i="13" l="1"/>
  <c r="W282" i="13" s="1"/>
  <c r="S282" i="13"/>
  <c r="T282" i="13"/>
  <c r="X282" i="13" l="1"/>
  <c r="AA282" i="13" s="1"/>
  <c r="I283" i="13" s="1"/>
  <c r="Z282" i="13"/>
  <c r="H283" i="13" s="1"/>
  <c r="C283" i="13" l="1"/>
  <c r="E283" i="13" s="1"/>
  <c r="D283" i="13"/>
  <c r="AB282" i="13" s="1"/>
  <c r="K283" i="13" l="1"/>
  <c r="Q283" i="13"/>
  <c r="F283" i="13"/>
  <c r="J283" i="13"/>
  <c r="L283" i="13" s="1"/>
  <c r="N283" i="13" l="1"/>
  <c r="M283" i="13" s="1"/>
  <c r="O283" i="13" l="1"/>
  <c r="S283" i="13" l="1"/>
  <c r="T283" i="13"/>
  <c r="X283" i="13"/>
  <c r="W283" i="13"/>
  <c r="Z283" i="13" l="1"/>
  <c r="H284" i="13" s="1"/>
  <c r="AA283" i="13"/>
  <c r="I284" i="13" s="1"/>
  <c r="C284" i="13" l="1"/>
  <c r="D284" i="13"/>
  <c r="AB283" i="13" s="1"/>
  <c r="Q284" i="13" l="1"/>
  <c r="J284" i="13"/>
  <c r="L284" i="13" s="1"/>
  <c r="E284" i="13"/>
  <c r="F284" i="13"/>
  <c r="K284" i="13" l="1"/>
  <c r="N284" i="13" s="1"/>
  <c r="O284" i="13" l="1"/>
  <c r="X284" i="13" s="1"/>
  <c r="M284" i="13"/>
  <c r="T284" i="13" s="1"/>
  <c r="W284" i="13" l="1"/>
  <c r="S284" i="13"/>
  <c r="AA284" i="13"/>
  <c r="I285" i="13" s="1"/>
  <c r="Z284" i="13" l="1"/>
  <c r="C285" i="13" s="1"/>
  <c r="D285" i="13"/>
  <c r="H285" i="13" l="1"/>
  <c r="AB284" i="13"/>
  <c r="Q285" i="13"/>
  <c r="E285" i="13"/>
  <c r="F285" i="13"/>
  <c r="J285" i="13" l="1"/>
  <c r="L285" i="13" s="1"/>
  <c r="K285" i="13" l="1"/>
  <c r="N285" i="13" s="1"/>
  <c r="M285" i="13" s="1"/>
  <c r="O285" i="13" l="1"/>
  <c r="W285" i="13" s="1"/>
  <c r="S285" i="13"/>
  <c r="T285" i="13"/>
  <c r="X285" i="13" l="1"/>
  <c r="AA285" i="13" s="1"/>
  <c r="Z285" i="13"/>
  <c r="H286" i="13" s="1"/>
  <c r="C286" i="13" l="1"/>
  <c r="F286" i="13" s="1"/>
  <c r="D286" i="13"/>
  <c r="I286" i="13"/>
  <c r="J286" i="13" l="1"/>
  <c r="L286" i="13" s="1"/>
  <c r="E286" i="13"/>
  <c r="K286" i="13"/>
  <c r="Q286" i="13"/>
  <c r="AB285" i="13"/>
  <c r="N286" i="13" l="1"/>
  <c r="O286" i="13" l="1"/>
  <c r="M286" i="13"/>
  <c r="S286" i="13" s="1"/>
  <c r="T286" i="13" l="1"/>
  <c r="W286" i="13"/>
  <c r="Z286" i="13" s="1"/>
  <c r="X286" i="13"/>
  <c r="C287" i="13" l="1"/>
  <c r="H287" i="13"/>
  <c r="AA286" i="13"/>
  <c r="I287" i="13" l="1"/>
  <c r="D287" i="13"/>
  <c r="AB286" i="13" l="1"/>
  <c r="Q287" i="13"/>
  <c r="E287" i="13"/>
  <c r="F287" i="13"/>
  <c r="J287" i="13"/>
  <c r="L287" i="13" s="1"/>
  <c r="K287" i="13" l="1"/>
  <c r="N287" i="13" s="1"/>
  <c r="M287" i="13" s="1"/>
  <c r="O287" i="13" l="1"/>
  <c r="X287" i="13" s="1"/>
  <c r="S287" i="13"/>
  <c r="T287" i="13"/>
  <c r="W287" i="13" l="1"/>
  <c r="Z287" i="13" s="1"/>
  <c r="AA287" i="13"/>
  <c r="I288" i="13" s="1"/>
  <c r="D288" i="13" l="1"/>
  <c r="Q288" i="13" s="1"/>
  <c r="C288" i="13"/>
  <c r="H288" i="13"/>
  <c r="E288" i="13" l="1"/>
  <c r="AB287" i="13"/>
  <c r="J288" i="13"/>
  <c r="L288" i="13" s="1"/>
  <c r="F288" i="13"/>
  <c r="K288" i="13" l="1"/>
  <c r="N288" i="13" s="1"/>
  <c r="M288" i="13" s="1"/>
  <c r="O288" i="13" l="1"/>
  <c r="X288" i="13" s="1"/>
  <c r="S288" i="13"/>
  <c r="T288" i="13"/>
  <c r="AA288" i="13" l="1"/>
  <c r="I289" i="13" s="1"/>
  <c r="W288" i="13"/>
  <c r="Z288" i="13" s="1"/>
  <c r="C289" i="13" s="1"/>
  <c r="D289" i="13" l="1"/>
  <c r="AB288" i="13" s="1"/>
  <c r="E289" i="13"/>
  <c r="H289" i="13"/>
  <c r="J289" i="13" s="1"/>
  <c r="L289" i="13" s="1"/>
  <c r="F289" i="13" l="1"/>
  <c r="Q289" i="13"/>
  <c r="K289" i="13"/>
  <c r="N289" i="13" s="1"/>
  <c r="M289" i="13" s="1"/>
  <c r="O289" i="13" l="1"/>
  <c r="X289" i="13" s="1"/>
  <c r="T289" i="13"/>
  <c r="S289" i="13"/>
  <c r="W289" i="13" l="1"/>
  <c r="Z289" i="13" s="1"/>
  <c r="H290" i="13" s="1"/>
  <c r="AA289" i="13"/>
  <c r="D290" i="13" s="1"/>
  <c r="C290" i="13" l="1"/>
  <c r="F290" i="13" s="1"/>
  <c r="I290" i="13"/>
  <c r="Q290" i="13"/>
  <c r="AB289" i="13"/>
  <c r="E290" i="13" l="1"/>
  <c r="J290" i="13"/>
  <c r="L290" i="13" s="1"/>
  <c r="K290" i="13"/>
  <c r="N290" i="13" l="1"/>
  <c r="O290" i="13" s="1"/>
  <c r="X290" i="13" s="1"/>
  <c r="M290" i="13" l="1"/>
  <c r="T290" i="13" s="1"/>
  <c r="AA290" i="13" s="1"/>
  <c r="I291" i="13" s="1"/>
  <c r="W290" i="13"/>
  <c r="S290" i="13" l="1"/>
  <c r="Z290" i="13" s="1"/>
  <c r="H291" i="13" s="1"/>
  <c r="D291" i="13"/>
  <c r="Q291" i="13" s="1"/>
  <c r="C291" i="13" l="1"/>
  <c r="AB290" i="13"/>
  <c r="J291" i="13"/>
  <c r="L291" i="13" s="1"/>
  <c r="K291" i="13" l="1"/>
  <c r="N291" i="13" s="1"/>
  <c r="M291" i="13" s="1"/>
  <c r="F291" i="13"/>
  <c r="E291" i="13"/>
  <c r="O291" i="13" l="1"/>
  <c r="W291" i="13" s="1"/>
  <c r="S291" i="13"/>
  <c r="T291" i="13"/>
  <c r="X291" i="13" l="1"/>
  <c r="AA291" i="13" s="1"/>
  <c r="I292" i="13" s="1"/>
  <c r="Z291" i="13"/>
  <c r="H292" i="13" s="1"/>
  <c r="C292" i="13" l="1"/>
  <c r="D292" i="13"/>
  <c r="Q292" i="13" s="1"/>
  <c r="F292" i="13" l="1"/>
  <c r="AB291" i="13"/>
  <c r="J292" i="13"/>
  <c r="L292" i="13" s="1"/>
  <c r="E292" i="13"/>
  <c r="K292" i="13" l="1"/>
  <c r="N292" i="13" s="1"/>
  <c r="M292" i="13" s="1"/>
  <c r="O292" i="13" l="1"/>
  <c r="W292" i="13" l="1"/>
  <c r="X292" i="13"/>
  <c r="S292" i="13"/>
  <c r="T292" i="13"/>
  <c r="AA292" i="13" l="1"/>
  <c r="Z292" i="13"/>
  <c r="H293" i="13" l="1"/>
  <c r="C293" i="13"/>
  <c r="I293" i="13"/>
  <c r="D293" i="13"/>
  <c r="Q293" i="13" l="1"/>
  <c r="AB292" i="13"/>
  <c r="F293" i="13"/>
  <c r="J293" i="13"/>
  <c r="L293" i="13" s="1"/>
  <c r="E293" i="13"/>
  <c r="K293" i="13" l="1"/>
  <c r="N293" i="13" s="1"/>
  <c r="O293" i="13" l="1"/>
  <c r="M293" i="13"/>
  <c r="T293" i="13" s="1"/>
  <c r="W293" i="13" l="1"/>
  <c r="X293" i="13"/>
  <c r="AA293" i="13" s="1"/>
  <c r="D294" i="13" s="1"/>
  <c r="S293" i="13"/>
  <c r="Z293" i="13" l="1"/>
  <c r="H294" i="13" s="1"/>
  <c r="I294" i="13"/>
  <c r="Q294" i="13"/>
  <c r="AB293" i="13"/>
  <c r="C294" i="13" l="1"/>
  <c r="E294" i="13" s="1"/>
  <c r="J294" i="13"/>
  <c r="L294" i="13" s="1"/>
  <c r="K294" i="13" l="1"/>
  <c r="N294" i="13" s="1"/>
  <c r="M294" i="13" s="1"/>
  <c r="F294" i="13"/>
  <c r="O294" i="13" l="1"/>
  <c r="T294" i="13" l="1"/>
  <c r="S294" i="13"/>
  <c r="W294" i="13"/>
  <c r="X294" i="13"/>
  <c r="Z294" i="13" l="1"/>
  <c r="H295" i="13" s="1"/>
  <c r="AA294" i="13"/>
  <c r="C295" i="13" l="1"/>
  <c r="I295" i="13"/>
  <c r="D295" i="13"/>
  <c r="F295" i="13" l="1"/>
  <c r="J295" i="13"/>
  <c r="L295" i="13" s="1"/>
  <c r="E295" i="13"/>
  <c r="Q295" i="13"/>
  <c r="K295" i="13"/>
  <c r="AB294" i="13"/>
  <c r="N295" i="13" l="1"/>
  <c r="M295" i="13" s="1"/>
  <c r="O295" i="13" l="1"/>
  <c r="X295" i="13" s="1"/>
  <c r="S295" i="13"/>
  <c r="T295" i="13"/>
  <c r="W295" i="13" l="1"/>
  <c r="Z295" i="13" s="1"/>
  <c r="AA295" i="13"/>
  <c r="D296" i="13" l="1"/>
  <c r="I296" i="13"/>
  <c r="C296" i="13"/>
  <c r="H296" i="13"/>
  <c r="E296" i="13" l="1"/>
  <c r="J296" i="13"/>
  <c r="L296" i="13" s="1"/>
  <c r="F296" i="13"/>
  <c r="Q296" i="13"/>
  <c r="K296" i="13"/>
  <c r="AB295" i="13"/>
  <c r="N296" i="13" l="1"/>
  <c r="M296" i="13" s="1"/>
  <c r="O296" i="13" l="1"/>
  <c r="X296" i="13" s="1"/>
  <c r="T296" i="13"/>
  <c r="S296" i="13"/>
  <c r="W296" i="13" l="1"/>
  <c r="Z296" i="13" s="1"/>
  <c r="AA296" i="13"/>
  <c r="I297" i="13" l="1"/>
  <c r="D297" i="13"/>
  <c r="H297" i="13"/>
  <c r="C297" i="13"/>
  <c r="E297" i="13" l="1"/>
  <c r="J297" i="13"/>
  <c r="L297" i="13" s="1"/>
  <c r="F297" i="13"/>
  <c r="Q297" i="13"/>
  <c r="AB296" i="13"/>
  <c r="K297" i="13" l="1"/>
  <c r="N297" i="13" s="1"/>
  <c r="O297" i="13" l="1"/>
  <c r="X297" i="13" s="1"/>
  <c r="M297" i="13"/>
  <c r="S297" i="13" s="1"/>
  <c r="W297" i="13" l="1"/>
  <c r="Z297" i="13" s="1"/>
  <c r="T297" i="13"/>
  <c r="AA297" i="13" s="1"/>
  <c r="C298" i="13" l="1"/>
  <c r="H298" i="13"/>
  <c r="I298" i="13"/>
  <c r="D298" i="13"/>
  <c r="E298" i="13" l="1"/>
  <c r="J298" i="13"/>
  <c r="L298" i="13" s="1"/>
  <c r="Q298" i="13"/>
  <c r="AB297" i="13"/>
  <c r="K298" i="13" l="1"/>
  <c r="N298" i="13" s="1"/>
  <c r="M298" i="13" s="1"/>
  <c r="F298" i="13"/>
  <c r="O298" i="13" l="1"/>
  <c r="X298" i="13" s="1"/>
  <c r="S298" i="13"/>
  <c r="T298" i="13"/>
  <c r="W298" i="13" l="1"/>
  <c r="Z298" i="13" s="1"/>
  <c r="AA298" i="13"/>
  <c r="I299" i="13" s="1"/>
  <c r="D299" i="13" l="1"/>
  <c r="Q299" i="13" s="1"/>
  <c r="C299" i="13"/>
  <c r="H299" i="13"/>
  <c r="AB298" i="13" l="1"/>
  <c r="K299" i="13"/>
  <c r="E299" i="13"/>
  <c r="J299" i="13"/>
  <c r="L299" i="13" s="1"/>
  <c r="F299" i="13"/>
  <c r="N299" i="13" l="1"/>
  <c r="M299" i="13" s="1"/>
  <c r="O299" i="13" l="1"/>
  <c r="W299" i="13" l="1"/>
  <c r="X299" i="13"/>
  <c r="S299" i="13"/>
  <c r="T299" i="13"/>
  <c r="Z299" i="13" l="1"/>
  <c r="C300" i="13" s="1"/>
  <c r="AA299" i="13"/>
  <c r="I300" i="13" s="1"/>
  <c r="H300" i="13" l="1"/>
  <c r="D300" i="13"/>
  <c r="Q300" i="13" s="1"/>
  <c r="AB299" i="13" l="1"/>
  <c r="E300" i="13"/>
  <c r="J300" i="13"/>
  <c r="L300" i="13" s="1"/>
  <c r="F300" i="13"/>
  <c r="K300" i="13" l="1"/>
  <c r="N300" i="13" s="1"/>
  <c r="M300" i="13" s="1"/>
  <c r="O300" i="13" l="1"/>
  <c r="X300" i="13" s="1"/>
  <c r="T300" i="13"/>
  <c r="S300" i="13"/>
  <c r="W300" i="13" l="1"/>
  <c r="Z300" i="13" s="1"/>
  <c r="AA300" i="13"/>
  <c r="D301" i="13" l="1"/>
  <c r="I301" i="13"/>
  <c r="H301" i="13"/>
  <c r="C301" i="13"/>
  <c r="J301" i="13" l="1"/>
  <c r="L301" i="13" s="1"/>
  <c r="E301" i="13"/>
  <c r="F301" i="13"/>
  <c r="Q301" i="13"/>
  <c r="AB300" i="13"/>
  <c r="K301" i="13" l="1"/>
  <c r="N301" i="13" s="1"/>
  <c r="M301" i="13" s="1"/>
  <c r="O301" i="13" l="1"/>
  <c r="X301" i="13" s="1"/>
  <c r="T301" i="13"/>
  <c r="S301" i="13"/>
  <c r="W301" i="13" l="1"/>
  <c r="Z301" i="13" s="1"/>
  <c r="H302" i="13" s="1"/>
  <c r="AA301" i="13"/>
  <c r="C302" i="13" l="1"/>
  <c r="I302" i="13"/>
  <c r="D302" i="13"/>
  <c r="Q302" i="13" l="1"/>
  <c r="AB301" i="13"/>
  <c r="E302" i="13"/>
  <c r="F302" i="13"/>
  <c r="J302" i="13"/>
  <c r="L302" i="13" s="1"/>
  <c r="K302" i="13" l="1"/>
  <c r="N302" i="13" s="1"/>
  <c r="M302" i="13" s="1"/>
  <c r="O302" i="13" l="1"/>
  <c r="W302" i="13" s="1"/>
  <c r="S302" i="13"/>
  <c r="T302" i="13"/>
  <c r="X302" i="13" l="1"/>
  <c r="AA302" i="13" s="1"/>
  <c r="Z302" i="13"/>
  <c r="H303" i="13" l="1"/>
  <c r="C303" i="13"/>
  <c r="I303" i="13"/>
  <c r="D303" i="13"/>
  <c r="J303" i="13" l="1"/>
  <c r="L303" i="13" s="1"/>
  <c r="Q303" i="13"/>
  <c r="K303" i="13"/>
  <c r="AB302" i="13"/>
  <c r="F303" i="13"/>
  <c r="E303" i="13"/>
  <c r="N303" i="13" l="1"/>
  <c r="M303" i="13" s="1"/>
  <c r="O303" i="13" l="1"/>
  <c r="W303" i="13" s="1"/>
  <c r="S303" i="13"/>
  <c r="T303" i="13"/>
  <c r="X303" i="13" l="1"/>
  <c r="AA303" i="13" s="1"/>
  <c r="Z303" i="13"/>
  <c r="I304" i="13" l="1"/>
  <c r="D304" i="13"/>
  <c r="H304" i="13"/>
  <c r="C304" i="13"/>
  <c r="F304" i="13" l="1"/>
  <c r="Q304" i="13"/>
  <c r="AB303" i="13"/>
  <c r="J304" i="13"/>
  <c r="L304" i="13" s="1"/>
  <c r="E304" i="13"/>
  <c r="K304" i="13" l="1"/>
  <c r="N304" i="13" s="1"/>
  <c r="M304" i="13" s="1"/>
  <c r="O304" i="13" l="1"/>
  <c r="T304" i="13" l="1"/>
  <c r="S304" i="13"/>
  <c r="X304" i="13"/>
  <c r="W304" i="13"/>
  <c r="AA304" i="13" l="1"/>
  <c r="I305" i="13" s="1"/>
  <c r="Z304" i="13"/>
  <c r="D305" i="13" l="1"/>
  <c r="Q305" i="13" s="1"/>
  <c r="C305" i="13"/>
  <c r="H305" i="13"/>
  <c r="AB304" i="13" l="1"/>
  <c r="J305" i="13"/>
  <c r="L305" i="13" s="1"/>
  <c r="E305" i="13"/>
  <c r="F305" i="13"/>
  <c r="K305" i="13" l="1"/>
  <c r="N305" i="13" s="1"/>
  <c r="M305" i="13" s="1"/>
  <c r="O305" i="13" l="1"/>
  <c r="S305" i="13" l="1"/>
  <c r="T305" i="13"/>
  <c r="W305" i="13"/>
  <c r="X305" i="13"/>
  <c r="Z305" i="13" l="1"/>
  <c r="H306" i="13" s="1"/>
  <c r="AA305" i="13"/>
  <c r="I306" i="13" s="1"/>
  <c r="C306" i="13" l="1"/>
  <c r="D306" i="13"/>
  <c r="Q306" i="13" s="1"/>
  <c r="AB305" i="13" l="1"/>
  <c r="J306" i="13"/>
  <c r="L306" i="13" s="1"/>
  <c r="F306" i="13"/>
  <c r="E306" i="13"/>
  <c r="K306" i="13" l="1"/>
  <c r="N306" i="13" s="1"/>
  <c r="M306" i="13" s="1"/>
  <c r="O306" i="13" l="1"/>
  <c r="W306" i="13" s="1"/>
  <c r="S306" i="13"/>
  <c r="T306" i="13"/>
  <c r="X306" i="13" l="1"/>
  <c r="AA306" i="13" s="1"/>
  <c r="Z306" i="13"/>
  <c r="H307" i="13" s="1"/>
  <c r="C307" i="13" l="1"/>
  <c r="D307" i="13"/>
  <c r="I307" i="13"/>
  <c r="J307" i="13" s="1"/>
  <c r="L307" i="13" s="1"/>
  <c r="K307" i="13" l="1"/>
  <c r="N307" i="13" s="1"/>
  <c r="E307" i="13"/>
  <c r="F307" i="13"/>
  <c r="Q307" i="13"/>
  <c r="AB306" i="13"/>
  <c r="O307" i="13" l="1"/>
  <c r="W307" i="13" s="1"/>
  <c r="M307" i="13"/>
  <c r="X307" i="13" l="1"/>
  <c r="S307" i="13"/>
  <c r="Z307" i="13" s="1"/>
  <c r="T307" i="13"/>
  <c r="AA307" i="13" l="1"/>
  <c r="I308" i="13" s="1"/>
  <c r="H308" i="13"/>
  <c r="C308" i="13"/>
  <c r="E308" i="13" l="1"/>
  <c r="D308" i="13"/>
  <c r="J308" i="13"/>
  <c r="L308" i="13" s="1"/>
  <c r="F308" i="13"/>
  <c r="AB307" i="13" l="1"/>
  <c r="Q308" i="13"/>
  <c r="K308" i="13"/>
  <c r="N308" i="13" s="1"/>
  <c r="O308" i="13" l="1"/>
  <c r="M308" i="13"/>
  <c r="X308" i="13" l="1"/>
  <c r="W308" i="13"/>
  <c r="T308" i="13"/>
  <c r="S308" i="13"/>
  <c r="Z308" i="13" l="1"/>
  <c r="H309" i="13" s="1"/>
  <c r="AA308" i="13"/>
  <c r="I309" i="13" s="1"/>
  <c r="D309" i="13" l="1"/>
  <c r="Q309" i="13" s="1"/>
  <c r="C309" i="13"/>
  <c r="F309" i="13" s="1"/>
  <c r="J309" i="13"/>
  <c r="L309" i="13" s="1"/>
  <c r="AB308" i="13" l="1"/>
  <c r="K309" i="13"/>
  <c r="N309" i="13" s="1"/>
  <c r="M309" i="13" s="1"/>
  <c r="E309" i="13"/>
  <c r="O309" i="13" l="1"/>
  <c r="T309" i="13" l="1"/>
  <c r="S309" i="13"/>
  <c r="X309" i="13"/>
  <c r="W309" i="13"/>
  <c r="AA309" i="13" l="1"/>
  <c r="I310" i="13" s="1"/>
  <c r="Z309" i="13"/>
  <c r="D310" i="13" l="1"/>
  <c r="Q310" i="13" s="1"/>
  <c r="H310" i="13"/>
  <c r="C310" i="13"/>
  <c r="AB309" i="13" l="1"/>
  <c r="J310" i="13"/>
  <c r="L310" i="13" s="1"/>
  <c r="F310" i="13"/>
  <c r="E310" i="13"/>
  <c r="K310" i="13" l="1"/>
  <c r="N310" i="13" s="1"/>
  <c r="M310" i="13" s="1"/>
  <c r="O310" i="13" l="1"/>
  <c r="T310" i="13"/>
  <c r="S310" i="13"/>
  <c r="W310" i="13" l="1"/>
  <c r="Z310" i="13" s="1"/>
  <c r="X310" i="13"/>
  <c r="AA310" i="13" s="1"/>
  <c r="H311" i="13" l="1"/>
  <c r="C311" i="13"/>
  <c r="I311" i="13"/>
  <c r="D311" i="13"/>
  <c r="J311" i="13" l="1"/>
  <c r="L311" i="13" s="1"/>
  <c r="Q311" i="13"/>
  <c r="AB310" i="13"/>
  <c r="F311" i="13"/>
  <c r="E311" i="13"/>
  <c r="K311" i="13" l="1"/>
  <c r="N311" i="13" s="1"/>
  <c r="M311" i="13" s="1"/>
  <c r="O311" i="13" l="1"/>
  <c r="X311" i="13" s="1"/>
  <c r="S311" i="13"/>
  <c r="T311" i="13"/>
  <c r="W311" i="13" l="1"/>
  <c r="Z311" i="13" s="1"/>
  <c r="AA311" i="13"/>
  <c r="I312" i="13" s="1"/>
  <c r="D312" i="13" l="1"/>
  <c r="Q312" i="13" s="1"/>
  <c r="H312" i="13"/>
  <c r="C312" i="13"/>
  <c r="AB311" i="13" l="1"/>
  <c r="E312" i="13"/>
  <c r="F312" i="13"/>
  <c r="J312" i="13"/>
  <c r="L312" i="13" s="1"/>
  <c r="K312" i="13" l="1"/>
  <c r="N312" i="13" s="1"/>
  <c r="M312" i="13" s="1"/>
  <c r="O312" i="13" l="1"/>
  <c r="S312" i="13"/>
  <c r="T312" i="13"/>
  <c r="X312" i="13" l="1"/>
  <c r="AA312" i="13" s="1"/>
  <c r="W312" i="13"/>
  <c r="Z312" i="13" s="1"/>
  <c r="I313" i="13" l="1"/>
  <c r="D313" i="13"/>
  <c r="Q313" i="13" s="1"/>
  <c r="C313" i="13"/>
  <c r="H313" i="13"/>
  <c r="AB312" i="13" l="1"/>
  <c r="E313" i="13"/>
  <c r="J313" i="13"/>
  <c r="L313" i="13" s="1"/>
  <c r="F313" i="13"/>
  <c r="K313" i="13" l="1"/>
  <c r="N313" i="13" s="1"/>
  <c r="O313" i="13" l="1"/>
  <c r="W313" i="13" s="1"/>
  <c r="M313" i="13"/>
  <c r="T313" i="13" s="1"/>
  <c r="X313" i="13" l="1"/>
  <c r="AA313" i="13" s="1"/>
  <c r="S313" i="13"/>
  <c r="Z313" i="13" s="1"/>
  <c r="H314" i="13" s="1"/>
  <c r="C314" i="13" l="1"/>
  <c r="I314" i="13"/>
  <c r="D314" i="13"/>
  <c r="E314" i="13" l="1"/>
  <c r="J314" i="13"/>
  <c r="L314" i="13" s="1"/>
  <c r="Q314" i="13"/>
  <c r="AB313" i="13"/>
  <c r="K314" i="13" l="1"/>
  <c r="N314" i="13" s="1"/>
  <c r="M314" i="13" s="1"/>
  <c r="F314" i="13"/>
  <c r="O314" i="13" l="1"/>
  <c r="W314" i="13" s="1"/>
  <c r="T314" i="13"/>
  <c r="S314" i="13"/>
  <c r="X314" i="13" l="1"/>
  <c r="AA314" i="13" s="1"/>
  <c r="Z314" i="13"/>
  <c r="H315" i="13" s="1"/>
  <c r="C315" i="13" l="1"/>
  <c r="D315" i="13"/>
  <c r="I315" i="13"/>
  <c r="E315" i="13" l="1"/>
  <c r="F315" i="13"/>
  <c r="Q315" i="13"/>
  <c r="AB314" i="13"/>
  <c r="J315" i="13"/>
  <c r="L315" i="13" s="1"/>
  <c r="K315" i="13" l="1"/>
  <c r="N315" i="13" s="1"/>
  <c r="M315" i="13" s="1"/>
  <c r="O315" i="13" l="1"/>
  <c r="S315" i="13" l="1"/>
  <c r="T315" i="13"/>
  <c r="W315" i="13"/>
  <c r="X315" i="13"/>
  <c r="AA315" i="13" l="1"/>
  <c r="I316" i="13" s="1"/>
  <c r="Z315" i="13"/>
  <c r="D316" i="13" l="1"/>
  <c r="Q316" i="13" s="1"/>
  <c r="H316" i="13"/>
  <c r="C316" i="13"/>
  <c r="AB315" i="13" l="1"/>
  <c r="J316" i="13"/>
  <c r="L316" i="13" s="1"/>
  <c r="F316" i="13"/>
  <c r="E316" i="13"/>
  <c r="K316" i="13" l="1"/>
  <c r="N316" i="13" s="1"/>
  <c r="M316" i="13" s="1"/>
  <c r="O316" i="13" l="1"/>
  <c r="S316" i="13" l="1"/>
  <c r="T316" i="13"/>
  <c r="X316" i="13"/>
  <c r="W316" i="13"/>
  <c r="Z316" i="13" l="1"/>
  <c r="H317" i="13" s="1"/>
  <c r="AA316" i="13"/>
  <c r="C317" i="13" l="1"/>
  <c r="I317" i="13"/>
  <c r="J317" i="13" s="1"/>
  <c r="L317" i="13" s="1"/>
  <c r="D317" i="13"/>
  <c r="K317" i="13" l="1"/>
  <c r="N317" i="13" s="1"/>
  <c r="M317" i="13" s="1"/>
  <c r="F317" i="13"/>
  <c r="E317" i="13"/>
  <c r="Q317" i="13"/>
  <c r="AB316" i="13"/>
  <c r="O317" i="13" l="1"/>
  <c r="X317" i="13" s="1"/>
  <c r="T317" i="13"/>
  <c r="S317" i="13"/>
  <c r="W317" i="13" l="1"/>
  <c r="Z317" i="13" s="1"/>
  <c r="H318" i="13" s="1"/>
  <c r="AA317" i="13"/>
  <c r="C318" i="13" l="1"/>
  <c r="D318" i="13"/>
  <c r="I318" i="13"/>
  <c r="F318" i="13" l="1"/>
  <c r="E318" i="13"/>
  <c r="Q318" i="13"/>
  <c r="AB317" i="13"/>
  <c r="J318" i="13"/>
  <c r="L318" i="13" s="1"/>
  <c r="K318" i="13" l="1"/>
  <c r="N318" i="13" s="1"/>
  <c r="M318" i="13" s="1"/>
  <c r="O318" i="13" l="1"/>
  <c r="S318" i="13" l="1"/>
  <c r="T318" i="13"/>
  <c r="X318" i="13"/>
  <c r="W318" i="13"/>
  <c r="AA318" i="13" l="1"/>
  <c r="Z318" i="13"/>
  <c r="H319" i="13" l="1"/>
  <c r="C319" i="13"/>
  <c r="I319" i="13"/>
  <c r="D319" i="13"/>
  <c r="E319" i="13" l="1"/>
  <c r="Q319" i="13"/>
  <c r="K319" i="13"/>
  <c r="AB318" i="13"/>
  <c r="J319" i="13"/>
  <c r="L319" i="13" s="1"/>
  <c r="F319" i="13"/>
  <c r="N319" i="13" l="1"/>
  <c r="M319" i="13" s="1"/>
  <c r="O319" i="13" l="1"/>
  <c r="W319" i="13" s="1"/>
  <c r="T319" i="13"/>
  <c r="S319" i="13"/>
  <c r="X319" i="13" l="1"/>
  <c r="AA319" i="13" s="1"/>
  <c r="Z319" i="13"/>
  <c r="C320" i="13" s="1"/>
  <c r="H320" i="13" l="1"/>
  <c r="D320" i="13"/>
  <c r="I320" i="13"/>
  <c r="E320" i="13"/>
  <c r="F320" i="13" l="1"/>
  <c r="J320" i="13"/>
  <c r="L320" i="13" s="1"/>
  <c r="Q320" i="13"/>
  <c r="AB319" i="13"/>
  <c r="K320" i="13" l="1"/>
  <c r="N320" i="13" s="1"/>
  <c r="M320" i="13" s="1"/>
  <c r="O320" i="13" l="1"/>
  <c r="W320" i="13" s="1"/>
  <c r="S320" i="13"/>
  <c r="T320" i="13"/>
  <c r="X320" i="13" l="1"/>
  <c r="AA320" i="13" s="1"/>
  <c r="D321" i="13" s="1"/>
  <c r="Z320" i="13"/>
  <c r="I321" i="13" l="1"/>
  <c r="H321" i="13"/>
  <c r="C321" i="13"/>
  <c r="Q321" i="13"/>
  <c r="AB320" i="13"/>
  <c r="F321" i="13" l="1"/>
  <c r="J321" i="13"/>
  <c r="L321" i="13" s="1"/>
  <c r="E321" i="13"/>
  <c r="K321" i="13" l="1"/>
  <c r="N321" i="13" s="1"/>
  <c r="O321" i="13" l="1"/>
  <c r="M321" i="13"/>
  <c r="S321" i="13" s="1"/>
  <c r="W321" i="13" l="1"/>
  <c r="Z321" i="13" s="1"/>
  <c r="C322" i="13" s="1"/>
  <c r="X321" i="13"/>
  <c r="T321" i="13"/>
  <c r="H322" i="13" l="1"/>
  <c r="AA321" i="13"/>
  <c r="D322" i="13" s="1"/>
  <c r="E322" i="13"/>
  <c r="I322" i="13" l="1"/>
  <c r="J322" i="13" s="1"/>
  <c r="L322" i="13" s="1"/>
  <c r="AB321" i="13"/>
  <c r="Q322" i="13"/>
  <c r="F322" i="13"/>
  <c r="K322" i="13"/>
  <c r="N322" i="13" s="1"/>
  <c r="M322" i="13" s="1"/>
  <c r="O322" i="13" l="1"/>
  <c r="W322" i="13" s="1"/>
  <c r="S322" i="13"/>
  <c r="T322" i="13"/>
  <c r="X322" i="13" l="1"/>
  <c r="AA322" i="13" s="1"/>
  <c r="Z322" i="13"/>
  <c r="D323" i="13" l="1"/>
  <c r="I323" i="13"/>
  <c r="H323" i="13"/>
  <c r="C323" i="13"/>
  <c r="J323" i="13" l="1"/>
  <c r="L323" i="13" s="1"/>
  <c r="Q323" i="13"/>
  <c r="K323" i="13"/>
  <c r="AB322" i="13"/>
  <c r="E323" i="13"/>
  <c r="F323" i="13"/>
  <c r="N323" i="13" l="1"/>
  <c r="O323" i="13" l="1"/>
  <c r="W323" i="13" s="1"/>
  <c r="M323" i="13"/>
  <c r="X323" i="13" l="1"/>
  <c r="S323" i="13"/>
  <c r="Z323" i="13" s="1"/>
  <c r="H324" i="13" s="1"/>
  <c r="T323" i="13"/>
  <c r="AA323" i="13" l="1"/>
  <c r="D324" i="13" s="1"/>
  <c r="C324" i="13"/>
  <c r="F324" i="13" s="1"/>
  <c r="AB323" i="13" l="1"/>
  <c r="Q324" i="13"/>
  <c r="I324" i="13"/>
  <c r="J324" i="13" s="1"/>
  <c r="L324" i="13" s="1"/>
  <c r="E324" i="13"/>
  <c r="K324" i="13" l="1"/>
  <c r="N324" i="13" s="1"/>
  <c r="M324" i="13" s="1"/>
  <c r="O324" i="13" l="1"/>
  <c r="X324" i="13" s="1"/>
  <c r="S324" i="13"/>
  <c r="T324" i="13"/>
  <c r="W324" i="13" l="1"/>
  <c r="Z324" i="13" s="1"/>
  <c r="C325" i="13" s="1"/>
  <c r="AA324" i="13"/>
  <c r="H325" i="13" l="1"/>
  <c r="F325" i="13"/>
  <c r="I325" i="13"/>
  <c r="D325" i="13"/>
  <c r="J325" i="13" l="1"/>
  <c r="L325" i="13" s="1"/>
  <c r="E325" i="13"/>
  <c r="Q325" i="13"/>
  <c r="AB324" i="13"/>
  <c r="K325" i="13" l="1"/>
  <c r="N325" i="13" s="1"/>
  <c r="M325" i="13" s="1"/>
  <c r="O325" i="13" l="1"/>
  <c r="X325" i="13" s="1"/>
  <c r="T325" i="13"/>
  <c r="S325" i="13"/>
  <c r="W325" i="13" l="1"/>
  <c r="Z325" i="13" s="1"/>
  <c r="C326" i="13" s="1"/>
  <c r="AA325" i="13"/>
  <c r="H326" i="13" l="1"/>
  <c r="F326" i="13"/>
  <c r="I326" i="13"/>
  <c r="D326" i="13"/>
  <c r="E326" i="13" l="1"/>
  <c r="J326" i="13"/>
  <c r="L326" i="13" s="1"/>
  <c r="Q326" i="13"/>
  <c r="AB325" i="13"/>
  <c r="K326" i="13" l="1"/>
  <c r="N326" i="13" s="1"/>
  <c r="M326" i="13" s="1"/>
  <c r="O326" i="13" l="1"/>
  <c r="X326" i="13" s="1"/>
  <c r="S326" i="13"/>
  <c r="T326" i="13"/>
  <c r="W326" i="13" l="1"/>
  <c r="Z326" i="13" s="1"/>
  <c r="AA326" i="13"/>
  <c r="I327" i="13" s="1"/>
  <c r="D327" i="13" l="1"/>
  <c r="H327" i="13"/>
  <c r="C327" i="13"/>
  <c r="AB326" i="13" l="1"/>
  <c r="Q327" i="13"/>
  <c r="K327" i="13"/>
  <c r="E327" i="13"/>
  <c r="J327" i="13"/>
  <c r="L327" i="13" s="1"/>
  <c r="F327" i="13"/>
  <c r="N327" i="13" l="1"/>
  <c r="M327" i="13" s="1"/>
  <c r="O327" i="13" l="1"/>
  <c r="S327" i="13" l="1"/>
  <c r="T327" i="13"/>
  <c r="X327" i="13"/>
  <c r="W327" i="13"/>
  <c r="AA327" i="13" l="1"/>
  <c r="Z327" i="13"/>
  <c r="D328" i="13" l="1"/>
  <c r="I328" i="13"/>
  <c r="H328" i="13"/>
  <c r="C328" i="13"/>
  <c r="E328" i="13" l="1"/>
  <c r="F328" i="13"/>
  <c r="K328" i="13"/>
  <c r="J328" i="13"/>
  <c r="L328" i="13" s="1"/>
  <c r="Q328" i="13"/>
  <c r="AB327" i="13"/>
  <c r="N328" i="13" l="1"/>
  <c r="M328" i="13" s="1"/>
  <c r="O328" i="13" l="1"/>
  <c r="S328" i="13" l="1"/>
  <c r="T328" i="13"/>
  <c r="W328" i="13"/>
  <c r="X328" i="13"/>
  <c r="Z328" i="13" l="1"/>
  <c r="C329" i="13" s="1"/>
  <c r="AA328" i="13"/>
  <c r="I329" i="13" s="1"/>
  <c r="E329" i="13" l="1"/>
  <c r="H329" i="13"/>
  <c r="J329" i="13" s="1"/>
  <c r="L329" i="13" s="1"/>
  <c r="D329" i="13"/>
  <c r="F329" i="13" l="1"/>
  <c r="K329" i="13"/>
  <c r="N329" i="13" s="1"/>
  <c r="Q329" i="13"/>
  <c r="AB328" i="13"/>
  <c r="O329" i="13" l="1"/>
  <c r="W329" i="13" s="1"/>
  <c r="M329" i="13"/>
  <c r="X329" i="13" l="1"/>
  <c r="T329" i="13"/>
  <c r="S329" i="13"/>
  <c r="Z329" i="13" s="1"/>
  <c r="AA329" i="13" l="1"/>
  <c r="I330" i="13" s="1"/>
  <c r="C330" i="13"/>
  <c r="E330" i="13" s="1"/>
  <c r="H330" i="13"/>
  <c r="D330" i="13" l="1"/>
  <c r="AB329" i="13" s="1"/>
  <c r="J330" i="13"/>
  <c r="L330" i="13" s="1"/>
  <c r="F330" i="13"/>
  <c r="K330" i="13" l="1"/>
  <c r="N330" i="13" s="1"/>
  <c r="Q330" i="13"/>
  <c r="O330" i="13" l="1"/>
  <c r="M330" i="13"/>
  <c r="W330" i="13" l="1"/>
  <c r="X330" i="13"/>
  <c r="S330" i="13"/>
  <c r="T330" i="13"/>
  <c r="Z330" i="13" l="1"/>
  <c r="H331" i="13" s="1"/>
  <c r="AA330" i="13"/>
  <c r="I331" i="13" s="1"/>
  <c r="D331" i="13" l="1"/>
  <c r="AB330" i="13" s="1"/>
  <c r="C331" i="13"/>
  <c r="E331" i="13" s="1"/>
  <c r="J331" i="13"/>
  <c r="L331" i="13" s="1"/>
  <c r="K331" i="13" l="1"/>
  <c r="N331" i="13" s="1"/>
  <c r="Q331" i="13"/>
  <c r="F331" i="13"/>
  <c r="O331" i="13" l="1"/>
  <c r="W331" i="13" s="1"/>
  <c r="M331" i="13"/>
  <c r="S331" i="13" s="1"/>
  <c r="X331" i="13" l="1"/>
  <c r="T331" i="13"/>
  <c r="Z331" i="13"/>
  <c r="C332" i="13" s="1"/>
  <c r="AA331" i="13" l="1"/>
  <c r="I332" i="13" s="1"/>
  <c r="E332" i="13"/>
  <c r="H332" i="13"/>
  <c r="D332" i="13" l="1"/>
  <c r="Q332" i="13" s="1"/>
  <c r="F332" i="13"/>
  <c r="AB331" i="13" l="1"/>
  <c r="J332" i="13"/>
  <c r="L332" i="13" s="1"/>
  <c r="K332" i="13" l="1"/>
  <c r="N332" i="13" s="1"/>
  <c r="O332" i="13" s="1"/>
  <c r="X332" i="13" l="1"/>
  <c r="M332" i="13"/>
  <c r="T332" i="13" s="1"/>
  <c r="W332" i="13"/>
  <c r="AA332" i="13" l="1"/>
  <c r="I333" i="13" s="1"/>
  <c r="S332" i="13"/>
  <c r="Z332" i="13" s="1"/>
  <c r="D333" i="13" l="1"/>
  <c r="H333" i="13"/>
  <c r="J333" i="13" s="1"/>
  <c r="L333" i="13" s="1"/>
  <c r="C333" i="13"/>
  <c r="AB332" i="13" l="1"/>
  <c r="K333" i="13"/>
  <c r="N333" i="13" s="1"/>
  <c r="M333" i="13" s="1"/>
  <c r="T333" i="13" s="1"/>
  <c r="E333" i="13"/>
  <c r="Q333" i="13"/>
  <c r="F333" i="13"/>
  <c r="O333" i="13" l="1"/>
  <c r="W333" i="13" s="1"/>
  <c r="S333" i="13"/>
  <c r="X333" i="13" l="1"/>
  <c r="AA333" i="13" s="1"/>
  <c r="I334" i="13" s="1"/>
  <c r="Z333" i="13"/>
  <c r="H334" i="13" s="1"/>
  <c r="J334" i="13" l="1"/>
  <c r="L334" i="13" s="1"/>
  <c r="C334" i="13"/>
  <c r="D334" i="13"/>
  <c r="K334" i="13" s="1"/>
  <c r="N334" i="13" l="1"/>
  <c r="M334" i="13" s="1"/>
  <c r="T334" i="13" s="1"/>
  <c r="E334" i="13"/>
  <c r="AB333" i="13"/>
  <c r="F334" i="13"/>
  <c r="Q334" i="13"/>
  <c r="O334" i="13" l="1"/>
  <c r="X334" i="13" s="1"/>
  <c r="AA334" i="13" s="1"/>
  <c r="S334" i="13"/>
  <c r="W334" i="13" l="1"/>
  <c r="Z334" i="13" s="1"/>
  <c r="H335" i="13" s="1"/>
  <c r="D335" i="13"/>
  <c r="I335" i="13"/>
  <c r="C335" i="13" l="1"/>
  <c r="J335" i="13"/>
  <c r="L335" i="13" s="1"/>
  <c r="Q335" i="13"/>
  <c r="AB334" i="13"/>
  <c r="K335" i="13" l="1"/>
  <c r="N335" i="13" s="1"/>
  <c r="E335" i="13"/>
  <c r="F335" i="13"/>
  <c r="O335" i="13" l="1"/>
  <c r="X335" i="13" s="1"/>
  <c r="M335" i="13"/>
  <c r="W335" i="13" l="1"/>
  <c r="S335" i="13"/>
  <c r="T335" i="13"/>
  <c r="AA335" i="13" s="1"/>
  <c r="Z335" i="13" l="1"/>
  <c r="H336" i="13" s="1"/>
  <c r="D336" i="13"/>
  <c r="I336" i="13"/>
  <c r="C336" i="13" l="1"/>
  <c r="E336" i="13" s="1"/>
  <c r="J336" i="13"/>
  <c r="L336" i="13" s="1"/>
  <c r="Q336" i="13"/>
  <c r="AB335" i="13"/>
  <c r="K336" i="13" l="1"/>
  <c r="N336" i="13" s="1"/>
  <c r="M336" i="13" s="1"/>
  <c r="F336" i="13"/>
  <c r="O336" i="13" l="1"/>
  <c r="W336" i="13" l="1"/>
  <c r="X336" i="13"/>
  <c r="T336" i="13"/>
  <c r="S336" i="13"/>
  <c r="Z336" i="13" l="1"/>
  <c r="H337" i="13" s="1"/>
  <c r="AA336" i="13"/>
  <c r="C337" i="13" l="1"/>
  <c r="I337" i="13"/>
  <c r="D337" i="13"/>
  <c r="F337" i="13" l="1"/>
  <c r="E337" i="13"/>
  <c r="K337" i="13"/>
  <c r="Q337" i="13"/>
  <c r="AB336" i="13"/>
  <c r="J337" i="13"/>
  <c r="L337" i="13" s="1"/>
  <c r="N337" i="13" l="1"/>
  <c r="M337" i="13" s="1"/>
  <c r="O337" i="13" l="1"/>
  <c r="S337" i="13" l="1"/>
  <c r="T337" i="13"/>
  <c r="X337" i="13"/>
  <c r="W337" i="13"/>
  <c r="AA337" i="13" l="1"/>
  <c r="Z337" i="13"/>
  <c r="D338" i="13" l="1"/>
  <c r="I338" i="13"/>
  <c r="H338" i="13"/>
  <c r="C338" i="13"/>
  <c r="E338" i="13" s="1"/>
  <c r="J338" i="13" l="1"/>
  <c r="L338" i="13" s="1"/>
  <c r="F338" i="13"/>
  <c r="Q338" i="13"/>
  <c r="K338" i="13"/>
  <c r="AB337" i="13"/>
  <c r="N338" i="13" l="1"/>
  <c r="M338" i="13" s="1"/>
  <c r="O338" i="13" l="1"/>
  <c r="X338" i="13" s="1"/>
  <c r="T338" i="13"/>
  <c r="S338" i="13"/>
  <c r="W338" i="13" l="1"/>
  <c r="Z338" i="13" s="1"/>
  <c r="AA338" i="13"/>
  <c r="I339" i="13" s="1"/>
  <c r="D339" i="13" l="1"/>
  <c r="Q339" i="13" s="1"/>
  <c r="C339" i="13"/>
  <c r="H339" i="13"/>
  <c r="E339" i="13" l="1"/>
  <c r="AB338" i="13"/>
  <c r="J339" i="13"/>
  <c r="L339" i="13" s="1"/>
  <c r="F339" i="13"/>
  <c r="K339" i="13" l="1"/>
  <c r="N339" i="13" s="1"/>
  <c r="O339" i="13" l="1"/>
  <c r="M339" i="13"/>
  <c r="T339" i="13" s="1"/>
  <c r="W339" i="13" l="1"/>
  <c r="X339" i="13"/>
  <c r="AA339" i="13" s="1"/>
  <c r="S339" i="13"/>
  <c r="Z339" i="13" l="1"/>
  <c r="H340" i="13" s="1"/>
  <c r="I340" i="13"/>
  <c r="D340" i="13"/>
  <c r="C340" i="13" l="1"/>
  <c r="E340" i="13" s="1"/>
  <c r="J340" i="13"/>
  <c r="L340" i="13" s="1"/>
  <c r="Q340" i="13"/>
  <c r="AB339" i="13"/>
  <c r="K340" i="13" l="1"/>
  <c r="N340" i="13" s="1"/>
  <c r="F340" i="13"/>
  <c r="O340" i="13" l="1"/>
  <c r="W340" i="13" s="1"/>
  <c r="M340" i="13"/>
  <c r="S340" i="13" s="1"/>
  <c r="X340" i="13" l="1"/>
  <c r="Z340" i="13"/>
  <c r="C341" i="13" s="1"/>
  <c r="T340" i="13"/>
  <c r="AA340" i="13" l="1"/>
  <c r="I341" i="13" s="1"/>
  <c r="F341" i="13"/>
  <c r="H341" i="13"/>
  <c r="D341" i="13" l="1"/>
  <c r="Q341" i="13" s="1"/>
  <c r="J341" i="13"/>
  <c r="L341" i="13" s="1"/>
  <c r="E341" i="13"/>
  <c r="AB340" i="13" l="1"/>
  <c r="K341" i="13"/>
  <c r="N341" i="13" s="1"/>
  <c r="M341" i="13" s="1"/>
  <c r="O341" i="13" l="1"/>
  <c r="W341" i="13" s="1"/>
  <c r="T341" i="13"/>
  <c r="S341" i="13"/>
  <c r="X341" i="13" l="1"/>
  <c r="AA341" i="13" s="1"/>
  <c r="Z341" i="13"/>
  <c r="C342" i="13" l="1"/>
  <c r="H342" i="13"/>
  <c r="D342" i="13"/>
  <c r="I342" i="13"/>
  <c r="E342" i="13" l="1"/>
  <c r="J342" i="13"/>
  <c r="L342" i="13" s="1"/>
  <c r="K342" i="13"/>
  <c r="Q342" i="13"/>
  <c r="AB341" i="13"/>
  <c r="F342" i="13"/>
  <c r="N342" i="13" l="1"/>
  <c r="M342" i="13" s="1"/>
  <c r="O342" i="13" l="1"/>
  <c r="X342" i="13" s="1"/>
  <c r="T342" i="13"/>
  <c r="S342" i="13"/>
  <c r="W342" i="13" l="1"/>
  <c r="Z342" i="13" s="1"/>
  <c r="AA342" i="13"/>
  <c r="D343" i="13" l="1"/>
  <c r="I343" i="13"/>
  <c r="H343" i="13"/>
  <c r="C343" i="13"/>
  <c r="E343" i="13" l="1"/>
  <c r="Q343" i="13"/>
  <c r="K343" i="13"/>
  <c r="AB342" i="13"/>
  <c r="F343" i="13"/>
  <c r="J343" i="13"/>
  <c r="L343" i="13" s="1"/>
  <c r="N343" i="13" l="1"/>
  <c r="O343" i="13" l="1"/>
  <c r="W343" i="13" s="1"/>
  <c r="M343" i="13"/>
  <c r="T343" i="13" s="1"/>
  <c r="X343" i="13" l="1"/>
  <c r="AA343" i="13" s="1"/>
  <c r="I344" i="13" s="1"/>
  <c r="S343" i="13"/>
  <c r="Z343" i="13" s="1"/>
  <c r="D344" i="13" l="1"/>
  <c r="AB343" i="13" s="1"/>
  <c r="C344" i="13"/>
  <c r="H344" i="13"/>
  <c r="J344" i="13" l="1"/>
  <c r="L344" i="13" s="1"/>
  <c r="F344" i="13"/>
  <c r="Q344" i="13"/>
  <c r="E344" i="13"/>
  <c r="K344" i="13" l="1"/>
  <c r="N344" i="13" s="1"/>
  <c r="O344" i="13" l="1"/>
  <c r="X344" i="13" s="1"/>
  <c r="M344" i="13"/>
  <c r="T344" i="13" s="1"/>
  <c r="W344" i="13" l="1"/>
  <c r="S344" i="13"/>
  <c r="AA344" i="13"/>
  <c r="Z344" i="13" l="1"/>
  <c r="C345" i="13" s="1"/>
  <c r="I345" i="13"/>
  <c r="D345" i="13"/>
  <c r="H345" i="13" l="1"/>
  <c r="E345" i="13"/>
  <c r="F345" i="13"/>
  <c r="Q345" i="13"/>
  <c r="AB344" i="13"/>
  <c r="J345" i="13" l="1"/>
  <c r="L345" i="13" s="1"/>
  <c r="K345" i="13" l="1"/>
  <c r="N345" i="13" s="1"/>
  <c r="M345" i="13" s="1"/>
  <c r="T345" i="13" s="1"/>
  <c r="S345" i="13" l="1"/>
  <c r="O345" i="13"/>
  <c r="W345" i="13" s="1"/>
  <c r="Z345" i="13" s="1"/>
  <c r="H346" i="13" s="1"/>
  <c r="X345" i="13" l="1"/>
  <c r="AA345" i="13" s="1"/>
  <c r="I346" i="13" s="1"/>
  <c r="C346" i="13"/>
  <c r="D346" i="13" l="1"/>
  <c r="AB345" i="13" s="1"/>
  <c r="F346" i="13"/>
  <c r="E346" i="13"/>
  <c r="J346" i="13"/>
  <c r="L346" i="13" s="1"/>
  <c r="Q346" i="13" l="1"/>
  <c r="K346" i="13"/>
  <c r="N346" i="13" s="1"/>
  <c r="M346" i="13" s="1"/>
  <c r="O346" i="13" l="1"/>
  <c r="X346" i="13" s="1"/>
  <c r="S346" i="13"/>
  <c r="T346" i="13"/>
  <c r="W346" i="13" l="1"/>
  <c r="Z346" i="13" s="1"/>
  <c r="AA346" i="13"/>
  <c r="D347" i="13" s="1"/>
  <c r="I347" i="13" l="1"/>
  <c r="Q347" i="13"/>
  <c r="AB346" i="13"/>
  <c r="H347" i="13"/>
  <c r="C347" i="13"/>
  <c r="K347" i="13" l="1"/>
  <c r="F347" i="13"/>
  <c r="E347" i="13"/>
  <c r="J347" i="13"/>
  <c r="L347" i="13" s="1"/>
  <c r="N347" i="13" l="1"/>
  <c r="M347" i="13" s="1"/>
  <c r="O347" i="13" l="1"/>
  <c r="W347" i="13" l="1"/>
  <c r="X347" i="13"/>
  <c r="S347" i="13"/>
  <c r="T347" i="13"/>
  <c r="AA347" i="13" l="1"/>
  <c r="I348" i="13" s="1"/>
  <c r="Z347" i="13"/>
  <c r="H348" i="13" s="1"/>
  <c r="C348" i="13" l="1"/>
  <c r="D348" i="13"/>
  <c r="J348" i="13"/>
  <c r="L348" i="13" s="1"/>
  <c r="F348" i="13" l="1"/>
  <c r="AB347" i="13"/>
  <c r="Q348" i="13"/>
  <c r="K348" i="13"/>
  <c r="N348" i="13" s="1"/>
  <c r="M348" i="13" s="1"/>
  <c r="E348" i="13"/>
  <c r="O348" i="13" l="1"/>
  <c r="W348" i="13" s="1"/>
  <c r="S348" i="13"/>
  <c r="X348" i="13" l="1"/>
  <c r="T348" i="13"/>
  <c r="Z348" i="13"/>
  <c r="AA348" i="13" l="1"/>
  <c r="I349" i="13" s="1"/>
  <c r="H349" i="13"/>
  <c r="C349" i="13"/>
  <c r="D349" i="13" l="1"/>
  <c r="K349" i="13" s="1"/>
  <c r="E349" i="13"/>
  <c r="J349" i="13"/>
  <c r="L349" i="13" s="1"/>
  <c r="N349" i="13" l="1"/>
  <c r="M349" i="13" s="1"/>
  <c r="AB348" i="13"/>
  <c r="Q349" i="13"/>
  <c r="F349" i="13"/>
  <c r="O349" i="13" l="1"/>
  <c r="W349" i="13" s="1"/>
  <c r="S349" i="13"/>
  <c r="T349" i="13"/>
  <c r="X349" i="13" l="1"/>
  <c r="AA349" i="13" s="1"/>
  <c r="Z349" i="13"/>
  <c r="C350" i="13" s="1"/>
  <c r="H350" i="13" l="1"/>
  <c r="E350" i="13"/>
  <c r="I350" i="13"/>
  <c r="D350" i="13"/>
  <c r="F350" i="13" l="1"/>
  <c r="J350" i="13"/>
  <c r="L350" i="13" s="1"/>
  <c r="Q350" i="13"/>
  <c r="AB349" i="13"/>
  <c r="K350" i="13" l="1"/>
  <c r="N350" i="13" s="1"/>
  <c r="M350" i="13" s="1"/>
  <c r="O350" i="13" l="1"/>
  <c r="X350" i="13" l="1"/>
  <c r="W350" i="13"/>
  <c r="T350" i="13"/>
  <c r="S350" i="13"/>
  <c r="AA350" i="13" l="1"/>
  <c r="D351" i="13" s="1"/>
  <c r="Z350" i="13"/>
  <c r="I351" i="13" l="1"/>
  <c r="Q351" i="13"/>
  <c r="AB350" i="13"/>
  <c r="C351" i="13"/>
  <c r="H351" i="13"/>
  <c r="E351" i="13" l="1"/>
  <c r="J351" i="13"/>
  <c r="L351" i="13" s="1"/>
  <c r="F351" i="13"/>
  <c r="K351" i="13" l="1"/>
  <c r="N351" i="13" s="1"/>
  <c r="M351" i="13" s="1"/>
  <c r="O351" i="13" l="1"/>
  <c r="T351" i="13" l="1"/>
  <c r="S351" i="13"/>
  <c r="W351" i="13"/>
  <c r="X351" i="13"/>
  <c r="Z351" i="13" l="1"/>
  <c r="AA351" i="13"/>
  <c r="D352" i="13" l="1"/>
  <c r="I352" i="13"/>
  <c r="C352" i="13"/>
  <c r="H352" i="13"/>
  <c r="Q352" i="13" l="1"/>
  <c r="AB351" i="13"/>
  <c r="E352" i="13"/>
  <c r="F352" i="13"/>
  <c r="J352" i="13"/>
  <c r="L352" i="13" s="1"/>
  <c r="K352" i="13" l="1"/>
  <c r="N352" i="13" s="1"/>
  <c r="M352" i="13" s="1"/>
  <c r="O352" i="13" l="1"/>
  <c r="T352" i="13"/>
  <c r="S352" i="13"/>
  <c r="W352" i="13" l="1"/>
  <c r="Z352" i="13" s="1"/>
  <c r="X352" i="13"/>
  <c r="AA352" i="13" s="1"/>
  <c r="H353" i="13" l="1"/>
  <c r="C353" i="13"/>
  <c r="I353" i="13"/>
  <c r="D353" i="13"/>
  <c r="Q353" i="13" s="1"/>
  <c r="AB352" i="13" l="1"/>
  <c r="J353" i="13"/>
  <c r="L353" i="13" s="1"/>
  <c r="E353" i="13"/>
  <c r="F353" i="13"/>
  <c r="K353" i="13"/>
  <c r="N353" i="13" l="1"/>
  <c r="M353" i="13" s="1"/>
  <c r="O353" i="13" l="1"/>
  <c r="W353" i="13" s="1"/>
  <c r="T353" i="13"/>
  <c r="S353" i="13"/>
  <c r="X353" i="13" l="1"/>
  <c r="AA353" i="13" s="1"/>
  <c r="Z353" i="13"/>
  <c r="C354" i="13" s="1"/>
  <c r="H354" i="13" l="1"/>
  <c r="F354" i="13"/>
  <c r="I354" i="13"/>
  <c r="D354" i="13"/>
  <c r="J354" i="13" l="1"/>
  <c r="L354" i="13" s="1"/>
  <c r="Q354" i="13"/>
  <c r="AB353" i="13"/>
  <c r="E354" i="13"/>
  <c r="K354" i="13" l="1"/>
  <c r="N354" i="13" s="1"/>
  <c r="M354" i="13" s="1"/>
  <c r="O354" i="13" l="1"/>
  <c r="W354" i="13" s="1"/>
  <c r="T354" i="13"/>
  <c r="S354" i="13"/>
  <c r="X354" i="13" l="1"/>
  <c r="AA354" i="13" s="1"/>
  <c r="Z354" i="13"/>
  <c r="H355" i="13" s="1"/>
  <c r="C355" i="13" l="1"/>
  <c r="I355" i="13"/>
  <c r="D355" i="13"/>
  <c r="E355" i="13" l="1"/>
  <c r="F355" i="13"/>
  <c r="K355" i="13"/>
  <c r="Q355" i="13"/>
  <c r="AB354" i="13"/>
  <c r="J355" i="13"/>
  <c r="L355" i="13" s="1"/>
  <c r="N355" i="13" l="1"/>
  <c r="O355" i="13" l="1"/>
  <c r="X355" i="13" s="1"/>
  <c r="M355" i="13"/>
  <c r="T355" i="13" s="1"/>
  <c r="W355" i="13" l="1"/>
  <c r="S355" i="13"/>
  <c r="AA355" i="13"/>
  <c r="Z355" i="13" l="1"/>
  <c r="H356" i="13" s="1"/>
  <c r="I356" i="13"/>
  <c r="D356" i="13"/>
  <c r="C356" i="13" l="1"/>
  <c r="Q356" i="13"/>
  <c r="AB355" i="13"/>
  <c r="J356" i="13"/>
  <c r="L356" i="13" s="1"/>
  <c r="K356" i="13" l="1"/>
  <c r="N356" i="13" s="1"/>
  <c r="F356" i="13"/>
  <c r="E356" i="13"/>
  <c r="O356" i="13" l="1"/>
  <c r="X356" i="13" s="1"/>
  <c r="M356" i="13"/>
  <c r="T356" i="13" s="1"/>
  <c r="W356" i="13" l="1"/>
  <c r="S356" i="13"/>
  <c r="AA356" i="13"/>
  <c r="Z356" i="13" l="1"/>
  <c r="C357" i="13" s="1"/>
  <c r="D357" i="13"/>
  <c r="I357" i="13"/>
  <c r="H357" i="13" l="1"/>
  <c r="F357" i="13"/>
  <c r="E357" i="13"/>
  <c r="Q357" i="13"/>
  <c r="AB356" i="13"/>
  <c r="J357" i="13" l="1"/>
  <c r="L357" i="13" s="1"/>
  <c r="K357" i="13" l="1"/>
  <c r="N357" i="13" s="1"/>
  <c r="M357" i="13" s="1"/>
  <c r="S357" i="13" s="1"/>
  <c r="T357" i="13" l="1"/>
  <c r="O357" i="13"/>
  <c r="X357" i="13" l="1"/>
  <c r="AA357" i="13" s="1"/>
  <c r="I358" i="13" s="1"/>
  <c r="W357" i="13"/>
  <c r="Z357" i="13" s="1"/>
  <c r="C358" i="13" s="1"/>
  <c r="D358" i="13" l="1"/>
  <c r="Q358" i="13" s="1"/>
  <c r="H358" i="13"/>
  <c r="J358" i="13" s="1"/>
  <c r="L358" i="13" s="1"/>
  <c r="F358" i="13"/>
  <c r="AB357" i="13" l="1"/>
  <c r="K358" i="13"/>
  <c r="N358" i="13" s="1"/>
  <c r="M358" i="13" s="1"/>
  <c r="E358" i="13"/>
  <c r="S358" i="13" l="1"/>
  <c r="T358" i="13"/>
  <c r="O358" i="13"/>
  <c r="X358" i="13" l="1"/>
  <c r="AA358" i="13" s="1"/>
  <c r="I359" i="13" s="1"/>
  <c r="W358" i="13"/>
  <c r="Z358" i="13" s="1"/>
  <c r="C359" i="13" s="1"/>
  <c r="H359" i="13" l="1"/>
  <c r="J359" i="13" s="1"/>
  <c r="L359" i="13" s="1"/>
  <c r="D359" i="13"/>
  <c r="E359" i="13"/>
  <c r="F359" i="13"/>
  <c r="K359" i="13" l="1"/>
  <c r="N359" i="13" s="1"/>
  <c r="M359" i="13" s="1"/>
  <c r="AB358" i="13"/>
  <c r="Q359" i="13"/>
  <c r="O359" i="13" l="1"/>
  <c r="X359" i="13" s="1"/>
  <c r="T359" i="13"/>
  <c r="S359" i="13"/>
  <c r="W359" i="13" l="1"/>
  <c r="Z359" i="13" s="1"/>
  <c r="H360" i="13" s="1"/>
  <c r="AA359" i="13"/>
  <c r="D360" i="13" s="1"/>
  <c r="I360" i="13" l="1"/>
  <c r="J360" i="13" s="1"/>
  <c r="L360" i="13" s="1"/>
  <c r="C360" i="13"/>
  <c r="Q360" i="13"/>
  <c r="AB359" i="13"/>
  <c r="K360" i="13" l="1"/>
  <c r="N360" i="13" s="1"/>
  <c r="E360" i="13"/>
  <c r="F360" i="13"/>
  <c r="O360" i="13" l="1"/>
  <c r="M360" i="13"/>
  <c r="W360" i="13" l="1"/>
  <c r="X360" i="13"/>
  <c r="T360" i="13"/>
  <c r="S360" i="13"/>
  <c r="Z360" i="13" l="1"/>
  <c r="H361" i="13" s="1"/>
  <c r="AA360" i="13"/>
  <c r="D361" i="13" s="1"/>
  <c r="C361" i="13" l="1"/>
  <c r="E361" i="13" s="1"/>
  <c r="I361" i="13"/>
  <c r="J361" i="13" s="1"/>
  <c r="L361" i="13" s="1"/>
  <c r="Q361" i="13"/>
  <c r="AB360" i="13"/>
  <c r="F361" i="13" l="1"/>
  <c r="K361" i="13"/>
  <c r="N361" i="13" s="1"/>
  <c r="M361" i="13" s="1"/>
  <c r="O361" i="13" l="1"/>
  <c r="T361" i="13"/>
  <c r="S361" i="13"/>
  <c r="W361" i="13" l="1"/>
  <c r="Z361" i="13" s="1"/>
  <c r="C362" i="13" s="1"/>
  <c r="X361" i="13"/>
  <c r="AA361" i="13" s="1"/>
  <c r="D362" i="13" s="1"/>
  <c r="F362" i="13" l="1"/>
  <c r="I362" i="13"/>
  <c r="H362" i="13"/>
  <c r="Q362" i="13"/>
  <c r="AB361" i="13"/>
  <c r="E362" i="13" l="1"/>
  <c r="J362" i="13"/>
  <c r="L362" i="13" s="1"/>
  <c r="K362" i="13" l="1"/>
  <c r="N362" i="13" s="1"/>
  <c r="O362" i="13" l="1"/>
  <c r="W362" i="13" s="1"/>
  <c r="M362" i="13"/>
  <c r="X362" i="13" l="1"/>
  <c r="T362" i="13"/>
  <c r="S362" i="13"/>
  <c r="Z362" i="13" s="1"/>
  <c r="C363" i="13" s="1"/>
  <c r="AA362" i="13" l="1"/>
  <c r="D363" i="13" s="1"/>
  <c r="AB362" i="13" s="1"/>
  <c r="E363" i="13"/>
  <c r="H363" i="13"/>
  <c r="Q363" i="13" l="1"/>
  <c r="I363" i="13"/>
  <c r="J363" i="13" s="1"/>
  <c r="L363" i="13" s="1"/>
  <c r="F363" i="13"/>
  <c r="K363" i="13" l="1"/>
  <c r="N363" i="13" s="1"/>
  <c r="O363" i="13" l="1"/>
  <c r="M363" i="13"/>
  <c r="S363" i="13" s="1"/>
  <c r="X363" i="13" l="1"/>
  <c r="W363" i="13"/>
  <c r="Z363" i="13" s="1"/>
  <c r="H364" i="13" s="1"/>
  <c r="T363" i="13"/>
  <c r="C364" i="13" l="1"/>
  <c r="F364" i="13" s="1"/>
  <c r="AA363" i="13"/>
  <c r="I364" i="13" s="1"/>
  <c r="E364" i="13" l="1"/>
  <c r="D364" i="13"/>
  <c r="J364" i="13"/>
  <c r="L364" i="13" s="1"/>
  <c r="K364" i="13" l="1"/>
  <c r="N364" i="13" s="1"/>
  <c r="M364" i="13" s="1"/>
  <c r="AB363" i="13"/>
  <c r="Q364" i="13"/>
  <c r="O364" i="13" l="1"/>
  <c r="W364" i="13" s="1"/>
  <c r="T364" i="13"/>
  <c r="S364" i="13"/>
  <c r="Z364" i="13" l="1"/>
  <c r="H365" i="13" s="1"/>
  <c r="X364" i="13"/>
  <c r="AA364" i="13" s="1"/>
  <c r="I365" i="13" s="1"/>
  <c r="C365" i="13" l="1"/>
  <c r="F365" i="13" s="1"/>
  <c r="J365" i="13"/>
  <c r="L365" i="13" s="1"/>
  <c r="D365" i="13"/>
  <c r="Q365" i="13" s="1"/>
  <c r="E365" i="13" l="1"/>
  <c r="AB364" i="13"/>
  <c r="K365" i="13"/>
  <c r="N365" i="13" s="1"/>
  <c r="O365" i="13" s="1"/>
  <c r="X365" i="13" l="1"/>
  <c r="W365" i="13"/>
  <c r="M365" i="13"/>
  <c r="T365" i="13" s="1"/>
  <c r="AA365" i="13" l="1"/>
  <c r="D366" i="13" s="1"/>
  <c r="S365" i="13"/>
  <c r="Z365" i="13" s="1"/>
  <c r="H366" i="13" s="1"/>
  <c r="AB365" i="13" l="1"/>
  <c r="Q366" i="13"/>
  <c r="I366" i="13"/>
  <c r="C366" i="13"/>
  <c r="F366" i="13" s="1"/>
  <c r="E366" i="13" l="1"/>
  <c r="J366" i="13"/>
  <c r="L366" i="13" s="1"/>
  <c r="K366" i="13" l="1"/>
  <c r="N366" i="13" s="1"/>
  <c r="M366" i="13" s="1"/>
  <c r="O366" i="13" l="1"/>
  <c r="W366" i="13" s="1"/>
  <c r="S366" i="13"/>
  <c r="T366" i="13"/>
  <c r="X366" i="13" l="1"/>
  <c r="AA366" i="13" s="1"/>
  <c r="Z366" i="13"/>
  <c r="D367" i="13" l="1"/>
  <c r="I367" i="13"/>
  <c r="H367" i="13"/>
  <c r="C367" i="13"/>
  <c r="E367" i="13" s="1"/>
  <c r="J367" i="13" l="1"/>
  <c r="L367" i="13" s="1"/>
  <c r="Q367" i="13"/>
  <c r="AB366" i="13"/>
  <c r="F367" i="13"/>
  <c r="K367" i="13" l="1"/>
  <c r="N367" i="13" s="1"/>
  <c r="M367" i="13" s="1"/>
  <c r="O367" i="13" l="1"/>
  <c r="W367" i="13" s="1"/>
  <c r="T367" i="13"/>
  <c r="S367" i="13"/>
  <c r="X367" i="13" l="1"/>
  <c r="AA367" i="13" s="1"/>
  <c r="D368" i="13" s="1"/>
  <c r="Z367" i="13"/>
  <c r="C368" i="13" s="1"/>
  <c r="H368" i="13" l="1"/>
  <c r="I368" i="13"/>
  <c r="E368" i="13"/>
  <c r="Q368" i="13"/>
  <c r="AB367" i="13"/>
  <c r="J368" i="13" l="1"/>
  <c r="L368" i="13" s="1"/>
  <c r="F368" i="13"/>
  <c r="K368" i="13" l="1"/>
  <c r="N368" i="13" s="1"/>
  <c r="M368" i="13" s="1"/>
  <c r="O368" i="13" l="1"/>
  <c r="W368" i="13" s="1"/>
  <c r="S368" i="13"/>
  <c r="T368" i="13"/>
  <c r="X368" i="13" l="1"/>
  <c r="AA368" i="13" s="1"/>
  <c r="I369" i="13" s="1"/>
  <c r="Z368" i="13"/>
  <c r="C369" i="13" s="1"/>
  <c r="H369" i="13" l="1"/>
  <c r="D369" i="13"/>
  <c r="AB368" i="13" l="1"/>
  <c r="Q369" i="13"/>
  <c r="J369" i="13"/>
  <c r="L369" i="13" s="1"/>
  <c r="E369" i="13"/>
  <c r="F369" i="13"/>
  <c r="K369" i="13" l="1"/>
  <c r="N369" i="13" s="1"/>
  <c r="O369" i="13" l="1"/>
  <c r="M369" i="13"/>
  <c r="T369" i="13" s="1"/>
  <c r="W369" i="13" l="1"/>
  <c r="X369" i="13"/>
  <c r="AA369" i="13" s="1"/>
  <c r="I370" i="13" s="1"/>
  <c r="S369" i="13"/>
  <c r="Z369" i="13" l="1"/>
  <c r="C370" i="13" s="1"/>
  <c r="D370" i="13"/>
  <c r="Q370" i="13" s="1"/>
  <c r="H370" i="13" l="1"/>
  <c r="J370" i="13" s="1"/>
  <c r="L370" i="13" s="1"/>
  <c r="AB369" i="13"/>
  <c r="F370" i="13"/>
  <c r="E370" i="13"/>
  <c r="K370" i="13"/>
  <c r="N370" i="13" l="1"/>
  <c r="O370" i="13" l="1"/>
  <c r="X370" i="13" s="1"/>
  <c r="M370" i="13"/>
  <c r="S370" i="13" s="1"/>
  <c r="W370" i="13" l="1"/>
  <c r="Z370" i="13" s="1"/>
  <c r="T370" i="13"/>
  <c r="AA370" i="13" s="1"/>
  <c r="C371" i="13" l="1"/>
  <c r="H371" i="13"/>
  <c r="I371" i="13"/>
  <c r="D371" i="13"/>
  <c r="F371" i="13" l="1"/>
  <c r="Q371" i="13"/>
  <c r="AB370" i="13"/>
  <c r="J371" i="13"/>
  <c r="L371" i="13" s="1"/>
  <c r="K371" i="13" l="1"/>
  <c r="N371" i="13" s="1"/>
  <c r="M371" i="13" s="1"/>
  <c r="E371" i="13"/>
  <c r="O371" i="13" l="1"/>
  <c r="W371" i="13" s="1"/>
  <c r="S371" i="13"/>
  <c r="T371" i="13"/>
  <c r="X371" i="13" l="1"/>
  <c r="AA371" i="13" s="1"/>
  <c r="Z371" i="13"/>
  <c r="D372" i="13" l="1"/>
  <c r="I372" i="13"/>
  <c r="C372" i="13"/>
  <c r="H372" i="13"/>
  <c r="J372" i="13" l="1"/>
  <c r="L372" i="13" s="1"/>
  <c r="E372" i="13"/>
  <c r="F372" i="13"/>
  <c r="Q372" i="13"/>
  <c r="AB371" i="13"/>
  <c r="K372" i="13" l="1"/>
  <c r="N372" i="13" s="1"/>
  <c r="M372" i="13" s="1"/>
  <c r="O372" i="13" l="1"/>
  <c r="S372" i="13"/>
  <c r="T372" i="13"/>
  <c r="X372" i="13" l="1"/>
  <c r="AA372" i="13" s="1"/>
  <c r="D373" i="13" s="1"/>
  <c r="W372" i="13"/>
  <c r="Z372" i="13" s="1"/>
  <c r="C373" i="13" s="1"/>
  <c r="I373" i="13" l="1"/>
  <c r="H373" i="13"/>
  <c r="E373" i="13"/>
  <c r="F373" i="13"/>
  <c r="Q373" i="13"/>
  <c r="AB372" i="13"/>
  <c r="J373" i="13" l="1"/>
  <c r="L373" i="13" s="1"/>
  <c r="K373" i="13" l="1"/>
  <c r="N373" i="13" s="1"/>
  <c r="M373" i="13" s="1"/>
  <c r="S373" i="13" l="1"/>
  <c r="T373" i="13"/>
  <c r="O373" i="13"/>
  <c r="X373" i="13" s="1"/>
  <c r="AA373" i="13" l="1"/>
  <c r="I374" i="13" s="1"/>
  <c r="W373" i="13"/>
  <c r="Z373" i="13" s="1"/>
  <c r="C374" i="13" s="1"/>
  <c r="D374" i="13" l="1"/>
  <c r="Q374" i="13" s="1"/>
  <c r="F374" i="13"/>
  <c r="H374" i="13"/>
  <c r="J374" i="13" s="1"/>
  <c r="L374" i="13" s="1"/>
  <c r="AB373" i="13" l="1"/>
  <c r="K374" i="13"/>
  <c r="N374" i="13" s="1"/>
  <c r="M374" i="13" s="1"/>
  <c r="E374" i="13"/>
  <c r="O374" i="13" l="1"/>
  <c r="S374" i="13"/>
  <c r="T374" i="13"/>
  <c r="W374" i="13" l="1"/>
  <c r="Z374" i="13" s="1"/>
  <c r="H375" i="13" s="1"/>
  <c r="X374" i="13"/>
  <c r="AA374" i="13" s="1"/>
  <c r="D375" i="13" l="1"/>
  <c r="AB374" i="13" s="1"/>
  <c r="I375" i="13"/>
  <c r="C375" i="13"/>
  <c r="J375" i="13" l="1"/>
  <c r="L375" i="13" s="1"/>
  <c r="Q375" i="13"/>
  <c r="F375" i="13"/>
  <c r="E375" i="13"/>
  <c r="K375" i="13" l="1"/>
  <c r="N375" i="13" s="1"/>
  <c r="M375" i="13" s="1"/>
  <c r="O375" i="13" l="1"/>
  <c r="X375" i="13" s="1"/>
  <c r="T375" i="13"/>
  <c r="S375" i="13"/>
  <c r="W375" i="13" l="1"/>
  <c r="Z375" i="13" s="1"/>
  <c r="AA375" i="13"/>
  <c r="D376" i="13" l="1"/>
  <c r="I376" i="13"/>
  <c r="C376" i="13"/>
  <c r="H376" i="13"/>
  <c r="Q376" i="13" l="1"/>
  <c r="AB375" i="13"/>
  <c r="F376" i="13"/>
  <c r="J376" i="13"/>
  <c r="L376" i="13" s="1"/>
  <c r="E376" i="13"/>
  <c r="K376" i="13" l="1"/>
  <c r="N376" i="13" s="1"/>
  <c r="M376" i="13" s="1"/>
  <c r="O376" i="13" l="1"/>
  <c r="X376" i="13" s="1"/>
  <c r="S376" i="13"/>
  <c r="T376" i="13"/>
  <c r="W376" i="13" l="1"/>
  <c r="Z376" i="13" s="1"/>
  <c r="AA376" i="13"/>
  <c r="I377" i="13" s="1"/>
  <c r="D377" i="13" l="1"/>
  <c r="C377" i="13"/>
  <c r="H377" i="13"/>
  <c r="E377" i="13" l="1"/>
  <c r="K377" i="13"/>
  <c r="AB376" i="13"/>
  <c r="Q377" i="13"/>
  <c r="J377" i="13"/>
  <c r="L377" i="13" s="1"/>
  <c r="F377" i="13"/>
  <c r="N377" i="13" l="1"/>
  <c r="M377" i="13" s="1"/>
  <c r="O377" i="13" l="1"/>
  <c r="T377" i="13" l="1"/>
  <c r="S377" i="13"/>
  <c r="W377" i="13"/>
  <c r="X377" i="13"/>
  <c r="AA377" i="13" l="1"/>
  <c r="I378" i="13" s="1"/>
  <c r="Z377" i="13"/>
  <c r="D378" i="13" l="1"/>
  <c r="AB377" i="13" s="1"/>
  <c r="C378" i="13"/>
  <c r="H378" i="13"/>
  <c r="Q378" i="13" l="1"/>
  <c r="E378" i="13"/>
  <c r="J378" i="13"/>
  <c r="L378" i="13" s="1"/>
  <c r="F378" i="13"/>
  <c r="K378" i="13" l="1"/>
  <c r="N378" i="13" s="1"/>
  <c r="M378" i="13" s="1"/>
  <c r="O378" i="13" l="1"/>
  <c r="W378" i="13" s="1"/>
  <c r="S378" i="13"/>
  <c r="T378" i="13"/>
  <c r="X378" i="13" l="1"/>
  <c r="AA378" i="13" s="1"/>
  <c r="Z378" i="13"/>
  <c r="H379" i="13" l="1"/>
  <c r="C379" i="13"/>
  <c r="I379" i="13"/>
  <c r="D379" i="13"/>
  <c r="J379" i="13" l="1"/>
  <c r="L379" i="13" s="1"/>
  <c r="Q379" i="13"/>
  <c r="AB378" i="13"/>
  <c r="F379" i="13"/>
  <c r="E379" i="13"/>
  <c r="K379" i="13" l="1"/>
  <c r="N379" i="13" s="1"/>
  <c r="M379" i="13" s="1"/>
  <c r="O379" i="13" l="1"/>
  <c r="W379" i="13" s="1"/>
  <c r="T379" i="13"/>
  <c r="S379" i="13"/>
  <c r="X379" i="13" l="1"/>
  <c r="AA379" i="13" s="1"/>
  <c r="Z379" i="13"/>
  <c r="H380" i="13" s="1"/>
  <c r="C380" i="13" l="1"/>
  <c r="I380" i="13"/>
  <c r="D380" i="13"/>
  <c r="E380" i="13" l="1"/>
  <c r="F380" i="13"/>
  <c r="K380" i="13"/>
  <c r="Q380" i="13"/>
  <c r="AB379" i="13"/>
  <c r="J380" i="13"/>
  <c r="L380" i="13" s="1"/>
  <c r="N380" i="13" l="1"/>
  <c r="M380" i="13" s="1"/>
  <c r="O380" i="13" l="1"/>
  <c r="T380" i="13" l="1"/>
  <c r="S380" i="13"/>
  <c r="W380" i="13"/>
  <c r="X380" i="13"/>
  <c r="Z380" i="13" l="1"/>
  <c r="AA380" i="13"/>
  <c r="I381" i="13" l="1"/>
  <c r="D381" i="13"/>
  <c r="H381" i="13"/>
  <c r="C381" i="13"/>
  <c r="F381" i="13" l="1"/>
  <c r="E381" i="13"/>
  <c r="K381" i="13"/>
  <c r="Q381" i="13"/>
  <c r="AB380" i="13"/>
  <c r="J381" i="13"/>
  <c r="L381" i="13" s="1"/>
  <c r="N381" i="13" l="1"/>
  <c r="M381" i="13" s="1"/>
  <c r="O381" i="13" l="1"/>
  <c r="W381" i="13" s="1"/>
  <c r="S381" i="13"/>
  <c r="T381" i="13"/>
  <c r="X381" i="13" l="1"/>
  <c r="AA381" i="13" s="1"/>
  <c r="Z381" i="13"/>
  <c r="D382" i="13" l="1"/>
  <c r="I382" i="13"/>
  <c r="C382" i="13"/>
  <c r="H382" i="13"/>
  <c r="J382" i="13" l="1"/>
  <c r="L382" i="13" s="1"/>
  <c r="E382" i="13"/>
  <c r="F382" i="13"/>
  <c r="Q382" i="13"/>
  <c r="AB381" i="13"/>
  <c r="K382" i="13" l="1"/>
  <c r="N382" i="13" s="1"/>
  <c r="M382" i="13" s="1"/>
  <c r="O382" i="13" l="1"/>
  <c r="S382" i="13"/>
  <c r="T382" i="13"/>
  <c r="W382" i="13" l="1"/>
  <c r="Z382" i="13" s="1"/>
  <c r="C383" i="13" s="1"/>
  <c r="X382" i="13"/>
  <c r="AA382" i="13" s="1"/>
  <c r="I383" i="13" l="1"/>
  <c r="D383" i="13"/>
  <c r="Q383" i="13" s="1"/>
  <c r="H383" i="13"/>
  <c r="AB382" i="13" l="1"/>
  <c r="J383" i="13"/>
  <c r="L383" i="13" s="1"/>
  <c r="K383" i="13"/>
  <c r="F383" i="13"/>
  <c r="E383" i="13"/>
  <c r="N383" i="13" l="1"/>
  <c r="M383" i="13" s="1"/>
  <c r="O383" i="13" l="1"/>
  <c r="S383" i="13"/>
  <c r="T383" i="13"/>
  <c r="X383" i="13" l="1"/>
  <c r="AA383" i="13" s="1"/>
  <c r="W383" i="13"/>
  <c r="Z383" i="13" s="1"/>
  <c r="H384" i="13" s="1"/>
  <c r="C384" i="13" l="1"/>
  <c r="D384" i="13"/>
  <c r="I384" i="13"/>
  <c r="F384" i="13" l="1"/>
  <c r="E384" i="13"/>
  <c r="Q384" i="13"/>
  <c r="AB383" i="13"/>
  <c r="J384" i="13"/>
  <c r="L384" i="13" s="1"/>
  <c r="K384" i="13" l="1"/>
  <c r="N384" i="13" s="1"/>
  <c r="M384" i="13" s="1"/>
  <c r="O384" i="13" l="1"/>
  <c r="W384" i="13" s="1"/>
  <c r="S384" i="13"/>
  <c r="T384" i="13"/>
  <c r="X384" i="13" l="1"/>
  <c r="AA384" i="13" s="1"/>
  <c r="I385" i="13" s="1"/>
  <c r="Z384" i="13"/>
  <c r="H385" i="13" s="1"/>
  <c r="D385" i="13" l="1"/>
  <c r="C385" i="13"/>
  <c r="Q385" i="13" l="1"/>
  <c r="AB384" i="13"/>
  <c r="K385" i="13"/>
  <c r="F385" i="13"/>
  <c r="E385" i="13"/>
  <c r="J385" i="13"/>
  <c r="L385" i="13" s="1"/>
  <c r="N385" i="13" l="1"/>
  <c r="O385" i="13" l="1"/>
  <c r="M385" i="13"/>
  <c r="T385" i="13" s="1"/>
  <c r="X385" i="13" l="1"/>
  <c r="AA385" i="13" s="1"/>
  <c r="I386" i="13" s="1"/>
  <c r="W385" i="13"/>
  <c r="S385" i="13"/>
  <c r="Z385" i="13" l="1"/>
  <c r="H386" i="13" s="1"/>
  <c r="D386" i="13"/>
  <c r="Q386" i="13" s="1"/>
  <c r="C386" i="13" l="1"/>
  <c r="F386" i="13" s="1"/>
  <c r="J386" i="13"/>
  <c r="L386" i="13" s="1"/>
  <c r="AB385" i="13"/>
  <c r="K386" i="13" l="1"/>
  <c r="N386" i="13" s="1"/>
  <c r="M386" i="13" s="1"/>
  <c r="T386" i="13" s="1"/>
  <c r="E386" i="13"/>
  <c r="O386" i="13" l="1"/>
  <c r="W386" i="13" s="1"/>
  <c r="S386" i="13"/>
  <c r="Z386" i="13" l="1"/>
  <c r="H387" i="13" s="1"/>
  <c r="X386" i="13"/>
  <c r="AA386" i="13" s="1"/>
  <c r="D387" i="13" s="1"/>
  <c r="Q387" i="13" s="1"/>
  <c r="I387" i="13" l="1"/>
  <c r="J387" i="13" s="1"/>
  <c r="L387" i="13" s="1"/>
  <c r="AB386" i="13"/>
  <c r="C387" i="13"/>
  <c r="F387" i="13" s="1"/>
  <c r="E387" i="13" l="1"/>
  <c r="K387" i="13"/>
  <c r="N387" i="13" s="1"/>
  <c r="O387" i="13" l="1"/>
  <c r="X387" i="13" s="1"/>
  <c r="M387" i="13"/>
  <c r="S387" i="13" s="1"/>
  <c r="W387" i="13" l="1"/>
  <c r="Z387" i="13" s="1"/>
  <c r="C388" i="13" s="1"/>
  <c r="T387" i="13"/>
  <c r="AA387" i="13" s="1"/>
  <c r="D388" i="13" s="1"/>
  <c r="Q388" i="13" s="1"/>
  <c r="E388" i="13" l="1"/>
  <c r="H388" i="13"/>
  <c r="AB387" i="13"/>
  <c r="I388" i="13"/>
  <c r="J388" i="13" l="1"/>
  <c r="L388" i="13" s="1"/>
  <c r="F388" i="13"/>
  <c r="K388" i="13" l="1"/>
  <c r="N388" i="13" s="1"/>
  <c r="O388" i="13" s="1"/>
  <c r="X388" i="13" s="1"/>
  <c r="M388" i="13" l="1"/>
  <c r="W388" i="13"/>
  <c r="T388" i="13" l="1"/>
  <c r="AA388" i="13" s="1"/>
  <c r="I389" i="13" s="1"/>
  <c r="S388" i="13"/>
  <c r="Z388" i="13" s="1"/>
  <c r="H389" i="13" s="1"/>
  <c r="D389" i="13" l="1"/>
  <c r="J389" i="13"/>
  <c r="L389" i="13" s="1"/>
  <c r="C389" i="13"/>
  <c r="Q389" i="13" l="1"/>
  <c r="K389" i="13"/>
  <c r="N389" i="13" s="1"/>
  <c r="M389" i="13" s="1"/>
  <c r="AB388" i="13"/>
  <c r="E389" i="13"/>
  <c r="F389" i="13"/>
  <c r="O389" i="13" l="1"/>
  <c r="X389" i="13" s="1"/>
  <c r="S389" i="13"/>
  <c r="T389" i="13"/>
  <c r="AA389" i="13" l="1"/>
  <c r="I390" i="13" s="1"/>
  <c r="W389" i="13"/>
  <c r="Z389" i="13" s="1"/>
  <c r="D390" i="13" l="1"/>
  <c r="Q390" i="13" s="1"/>
  <c r="C390" i="13"/>
  <c r="H390" i="13"/>
  <c r="AB389" i="13" l="1"/>
  <c r="F390" i="13"/>
  <c r="J390" i="13"/>
  <c r="L390" i="13" s="1"/>
  <c r="E390" i="13"/>
  <c r="K390" i="13" l="1"/>
  <c r="N390" i="13" s="1"/>
  <c r="M390" i="13" l="1"/>
  <c r="O390" i="13"/>
  <c r="W390" i="13" l="1"/>
  <c r="X390" i="13"/>
  <c r="T390" i="13"/>
  <c r="S390" i="13"/>
  <c r="AA390" i="13" l="1"/>
  <c r="Z390" i="13"/>
  <c r="D391" i="13" l="1"/>
  <c r="I391" i="13"/>
  <c r="C391" i="13"/>
  <c r="H391" i="13"/>
  <c r="J391" i="13" l="1"/>
  <c r="L391" i="13" s="1"/>
  <c r="AB390" i="13"/>
  <c r="Q391" i="13"/>
  <c r="F391" i="13"/>
  <c r="E391" i="13"/>
  <c r="K391" i="13" l="1"/>
  <c r="N391" i="13" s="1"/>
  <c r="M391" i="13" l="1"/>
  <c r="O391" i="13"/>
  <c r="X391" i="13" l="1"/>
  <c r="W391" i="13"/>
  <c r="S391" i="13"/>
  <c r="T391" i="13"/>
  <c r="AA391" i="13" l="1"/>
  <c r="D392" i="13" s="1"/>
  <c r="Z391" i="13"/>
  <c r="C392" i="13" s="1"/>
  <c r="E392" i="13" l="1"/>
  <c r="I392" i="13"/>
  <c r="H392" i="13"/>
  <c r="Q392" i="13"/>
  <c r="AB391" i="13"/>
  <c r="F392" i="13" l="1"/>
  <c r="J392" i="13"/>
  <c r="L392" i="13" s="1"/>
  <c r="K392" i="13"/>
  <c r="N392" i="13" s="1"/>
  <c r="M392" i="13" s="1"/>
  <c r="O392" i="13" l="1"/>
  <c r="W392" i="13" s="1"/>
  <c r="T392" i="13"/>
  <c r="S392" i="13"/>
  <c r="X392" i="13" l="1"/>
  <c r="AA392" i="13" s="1"/>
  <c r="Z392" i="13"/>
  <c r="H393" i="13" s="1"/>
  <c r="C393" i="13" l="1"/>
  <c r="D393" i="13"/>
  <c r="I393" i="13"/>
  <c r="E393" i="13" l="1"/>
  <c r="AB392" i="13"/>
  <c r="Q393" i="13"/>
  <c r="F393" i="13"/>
  <c r="J393" i="13"/>
  <c r="L393" i="13" s="1"/>
  <c r="K393" i="13" l="1"/>
  <c r="N393" i="13" s="1"/>
  <c r="O393" i="13" s="1"/>
  <c r="W393" i="13" s="1"/>
  <c r="M393" i="13" l="1"/>
  <c r="S393" i="13" s="1"/>
  <c r="Z393" i="13" s="1"/>
  <c r="X393" i="13"/>
  <c r="T393" i="13" l="1"/>
  <c r="AA393" i="13" s="1"/>
  <c r="I394" i="13" s="1"/>
  <c r="H394" i="13"/>
  <c r="C394" i="13"/>
  <c r="F394" i="13" l="1"/>
  <c r="D394" i="13"/>
  <c r="J394" i="13"/>
  <c r="L394" i="13" s="1"/>
  <c r="K394" i="13" l="1"/>
  <c r="N394" i="13" s="1"/>
  <c r="M394" i="13" s="1"/>
  <c r="E394" i="13"/>
  <c r="Q394" i="13"/>
  <c r="AB393" i="13"/>
  <c r="O394" i="13" l="1"/>
  <c r="X394" i="13" s="1"/>
  <c r="T394" i="13"/>
  <c r="S394" i="13"/>
  <c r="W394" i="13" l="1"/>
  <c r="Z394" i="13" s="1"/>
  <c r="H395" i="13" s="1"/>
  <c r="AA394" i="13"/>
  <c r="D395" i="13" s="1"/>
  <c r="I395" i="13" l="1"/>
  <c r="J395" i="13" s="1"/>
  <c r="L395" i="13" s="1"/>
  <c r="C395" i="13"/>
  <c r="Q395" i="13"/>
  <c r="AB394" i="13"/>
  <c r="F395" i="13" l="1"/>
  <c r="K395" i="13"/>
  <c r="N395" i="13" s="1"/>
  <c r="M395" i="13" s="1"/>
  <c r="E395" i="13"/>
  <c r="O395" i="13" l="1"/>
  <c r="W395" i="13" l="1"/>
  <c r="X395" i="13"/>
  <c r="S395" i="13"/>
  <c r="T395" i="13"/>
  <c r="Z395" i="13" l="1"/>
  <c r="AA395" i="13"/>
  <c r="C396" i="13" l="1"/>
  <c r="H396" i="13"/>
  <c r="I396" i="13"/>
  <c r="D396" i="13"/>
  <c r="J396" i="13" l="1"/>
  <c r="L396" i="13" s="1"/>
  <c r="Q396" i="13"/>
  <c r="AB395" i="13"/>
  <c r="E396" i="13"/>
  <c r="K396" i="13"/>
  <c r="F396" i="13"/>
  <c r="N396" i="13" l="1"/>
  <c r="M396" i="13" s="1"/>
  <c r="O396" i="13" l="1"/>
  <c r="T396" i="13" l="1"/>
  <c r="S396" i="13"/>
  <c r="W396" i="13"/>
  <c r="X396" i="13"/>
  <c r="Z396" i="13" l="1"/>
  <c r="AA396" i="13"/>
  <c r="C397" i="13" l="1"/>
  <c r="H397" i="13"/>
  <c r="I397" i="13"/>
  <c r="D397" i="13"/>
  <c r="J397" i="13" l="1"/>
  <c r="L397" i="13" s="1"/>
  <c r="E397" i="13"/>
  <c r="F397" i="13"/>
  <c r="Q397" i="13"/>
  <c r="K397" i="13"/>
  <c r="N397" i="13" s="1"/>
  <c r="M397" i="13" s="1"/>
  <c r="AB396" i="13"/>
  <c r="O397" i="13" l="1"/>
  <c r="W397" i="13" l="1"/>
  <c r="X397" i="13"/>
  <c r="S397" i="13"/>
  <c r="T397" i="13"/>
  <c r="AA397" i="13" l="1"/>
  <c r="Z397" i="13"/>
  <c r="H398" i="13" l="1"/>
  <c r="C398" i="13"/>
  <c r="I398" i="13"/>
  <c r="D398" i="13"/>
  <c r="F398" i="13" l="1"/>
  <c r="E398" i="13"/>
  <c r="Q398" i="13"/>
  <c r="AB397" i="13"/>
  <c r="J398" i="13"/>
  <c r="L398" i="13" s="1"/>
  <c r="K398" i="13" l="1"/>
  <c r="N398" i="13" s="1"/>
  <c r="M398" i="13" s="1"/>
  <c r="O398" i="13" l="1"/>
  <c r="W398" i="13" l="1"/>
  <c r="X398" i="13"/>
  <c r="S398" i="13"/>
  <c r="T398" i="13"/>
  <c r="AA398" i="13" l="1"/>
  <c r="D399" i="13" s="1"/>
  <c r="Z398" i="13"/>
  <c r="C399" i="13" s="1"/>
  <c r="I399" i="13" l="1"/>
  <c r="H399" i="13"/>
  <c r="Q399" i="13"/>
  <c r="AB398" i="13"/>
  <c r="F399" i="13"/>
  <c r="J399" i="13" l="1"/>
  <c r="L399" i="13" s="1"/>
  <c r="E399" i="13"/>
  <c r="K399" i="13" l="1"/>
  <c r="N399" i="13" s="1"/>
  <c r="M399" i="13" s="1"/>
  <c r="O399" i="13" l="1"/>
  <c r="T399" i="13" l="1"/>
  <c r="S399" i="13"/>
  <c r="X399" i="13"/>
  <c r="W399" i="13"/>
  <c r="Z399" i="13" l="1"/>
  <c r="H400" i="13" s="1"/>
  <c r="AA399" i="13"/>
  <c r="C400" i="13" l="1"/>
  <c r="I400" i="13"/>
  <c r="D400" i="13"/>
  <c r="E400" i="13" l="1"/>
  <c r="F400" i="13"/>
  <c r="Q400" i="13"/>
  <c r="AB399" i="13"/>
  <c r="J400" i="13"/>
  <c r="L400" i="13" s="1"/>
  <c r="K400" i="13" l="1"/>
  <c r="N400" i="13" s="1"/>
  <c r="M400" i="13" s="1"/>
  <c r="O400" i="13" l="1"/>
  <c r="W400" i="13" s="1"/>
  <c r="T400" i="13"/>
  <c r="S400" i="13"/>
  <c r="X400" i="13" l="1"/>
  <c r="AA400" i="13" s="1"/>
  <c r="I401" i="13" s="1"/>
  <c r="Z400" i="13"/>
  <c r="D401" i="13" l="1"/>
  <c r="H401" i="13"/>
  <c r="C401" i="13"/>
  <c r="E401" i="13" s="1"/>
  <c r="AB400" i="13" l="1"/>
  <c r="Q401" i="13"/>
  <c r="F401" i="13"/>
  <c r="J401" i="13"/>
  <c r="L401" i="13" s="1"/>
  <c r="K401" i="13"/>
  <c r="N401" i="13" l="1"/>
  <c r="M401" i="13" s="1"/>
  <c r="O401" i="13" l="1"/>
  <c r="W401" i="13" s="1"/>
  <c r="S401" i="13"/>
  <c r="T401" i="13"/>
  <c r="X401" i="13" l="1"/>
  <c r="AA401" i="13" s="1"/>
  <c r="Z401" i="13"/>
  <c r="I402" i="13" l="1"/>
  <c r="D402" i="13"/>
  <c r="C402" i="13"/>
  <c r="H402" i="13"/>
  <c r="J402" i="13" l="1"/>
  <c r="L402" i="13" s="1"/>
  <c r="Q402" i="13"/>
  <c r="K402" i="13"/>
  <c r="AB401" i="13"/>
  <c r="F402" i="13"/>
  <c r="E402" i="13"/>
  <c r="N402" i="13" l="1"/>
  <c r="M402" i="13" s="1"/>
  <c r="O402" i="13" l="1"/>
  <c r="X402" i="13" s="1"/>
  <c r="T402" i="13"/>
  <c r="S402" i="13"/>
  <c r="W402" i="13" l="1"/>
  <c r="Z402" i="13" s="1"/>
  <c r="C403" i="13" s="1"/>
  <c r="AA402" i="13"/>
  <c r="F403" i="13" l="1"/>
  <c r="H403" i="13"/>
  <c r="D403" i="13"/>
  <c r="I403" i="13"/>
  <c r="E403" i="13" l="1"/>
  <c r="Q403" i="13"/>
  <c r="AB402" i="13"/>
  <c r="J403" i="13"/>
  <c r="L403" i="13" s="1"/>
  <c r="K403" i="13" l="1"/>
  <c r="N403" i="13" s="1"/>
  <c r="M403" i="13" s="1"/>
  <c r="O403" i="13" l="1"/>
  <c r="X403" i="13" s="1"/>
  <c r="S403" i="13"/>
  <c r="T403" i="13"/>
  <c r="W403" i="13" l="1"/>
  <c r="Z403" i="13" s="1"/>
  <c r="AA403" i="13"/>
  <c r="H404" i="13" l="1"/>
  <c r="C404" i="13"/>
  <c r="I404" i="13"/>
  <c r="D404" i="13"/>
  <c r="J404" i="13" l="1"/>
  <c r="L404" i="13" s="1"/>
  <c r="K404" i="13"/>
  <c r="Q404" i="13"/>
  <c r="AB403" i="13"/>
  <c r="E404" i="13"/>
  <c r="F404" i="13"/>
  <c r="N404" i="13" l="1"/>
  <c r="M404" i="13" s="1"/>
  <c r="O404" i="13" l="1"/>
  <c r="T404" i="13" l="1"/>
  <c r="S404" i="13"/>
  <c r="W404" i="13"/>
  <c r="X404" i="13"/>
  <c r="AA404" i="13" l="1"/>
  <c r="D405" i="13" s="1"/>
  <c r="Z404" i="13"/>
  <c r="I405" i="13" l="1"/>
  <c r="C405" i="13"/>
  <c r="H405" i="13"/>
  <c r="Q405" i="13"/>
  <c r="AB404" i="13"/>
  <c r="K405" i="13" l="1"/>
  <c r="J405" i="13"/>
  <c r="L405" i="13" s="1"/>
  <c r="F405" i="13"/>
  <c r="E405" i="13"/>
  <c r="N405" i="13" l="1"/>
  <c r="M405" i="13" s="1"/>
  <c r="O405" i="13" l="1"/>
  <c r="X405" i="13" l="1"/>
  <c r="W405" i="13"/>
  <c r="S405" i="13"/>
  <c r="T405" i="13"/>
  <c r="Z405" i="13" l="1"/>
  <c r="AA405" i="13"/>
  <c r="I406" i="13" l="1"/>
  <c r="D406" i="13"/>
  <c r="H406" i="13"/>
  <c r="C406" i="13"/>
  <c r="J406" i="13" l="1"/>
  <c r="L406" i="13" s="1"/>
  <c r="E406" i="13"/>
  <c r="K406" i="13"/>
  <c r="Q406" i="13"/>
  <c r="AB405" i="13"/>
  <c r="F406" i="13"/>
  <c r="N406" i="13" l="1"/>
  <c r="M406" i="13" s="1"/>
  <c r="O406" i="13" l="1"/>
  <c r="X406" i="13" s="1"/>
  <c r="T406" i="13"/>
  <c r="S406" i="13"/>
  <c r="W406" i="13" l="1"/>
  <c r="Z406" i="13" s="1"/>
  <c r="AA406" i="13"/>
  <c r="I407" i="13" l="1"/>
  <c r="D407" i="13"/>
  <c r="H407" i="13"/>
  <c r="C407" i="13"/>
  <c r="E407" i="13" l="1"/>
  <c r="Q407" i="13"/>
  <c r="AB406" i="13"/>
  <c r="J407" i="13"/>
  <c r="L407" i="13" s="1"/>
  <c r="F407" i="13"/>
  <c r="K407" i="13" l="1"/>
  <c r="N407" i="13" s="1"/>
  <c r="O407" i="13" l="1"/>
  <c r="W407" i="13" s="1"/>
  <c r="M407" i="13"/>
  <c r="X407" i="13" l="1"/>
  <c r="S407" i="13"/>
  <c r="Z407" i="13" s="1"/>
  <c r="H408" i="13" s="1"/>
  <c r="T407" i="13"/>
  <c r="AA407" i="13" l="1"/>
  <c r="I408" i="13" s="1"/>
  <c r="C408" i="13"/>
  <c r="E408" i="13" s="1"/>
  <c r="D408" i="13" l="1"/>
  <c r="Q408" i="13" s="1"/>
  <c r="F408" i="13"/>
  <c r="J408" i="13"/>
  <c r="L408" i="13" s="1"/>
  <c r="K408" i="13" l="1"/>
  <c r="N408" i="13" s="1"/>
  <c r="M408" i="13" s="1"/>
  <c r="AB407" i="13"/>
  <c r="O408" i="13" l="1"/>
  <c r="W408" i="13" s="1"/>
  <c r="T408" i="13"/>
  <c r="S408" i="13"/>
  <c r="X408" i="13" l="1"/>
  <c r="AA408" i="13" s="1"/>
  <c r="I409" i="13" s="1"/>
  <c r="Z408" i="13"/>
  <c r="D409" i="13" l="1"/>
  <c r="AB408" i="13" s="1"/>
  <c r="H409" i="13"/>
  <c r="C409" i="13"/>
  <c r="Q409" i="13" l="1"/>
  <c r="E409" i="13"/>
  <c r="F409" i="13"/>
  <c r="J409" i="13"/>
  <c r="L409" i="13" s="1"/>
  <c r="K409" i="13"/>
  <c r="N409" i="13" l="1"/>
  <c r="M409" i="13" s="1"/>
  <c r="O409" i="13" l="1"/>
  <c r="S409" i="13"/>
  <c r="T409" i="13"/>
  <c r="X409" i="13" l="1"/>
  <c r="AA409" i="13" s="1"/>
  <c r="W409" i="13"/>
  <c r="Z409" i="13" s="1"/>
  <c r="C410" i="13" s="1"/>
  <c r="H410" i="13" l="1"/>
  <c r="I410" i="13"/>
  <c r="D410" i="13"/>
  <c r="F410" i="13" l="1"/>
  <c r="E410" i="13"/>
  <c r="Q410" i="13"/>
  <c r="AB409" i="13"/>
  <c r="J410" i="13"/>
  <c r="L410" i="13" s="1"/>
  <c r="K410" i="13" l="1"/>
  <c r="N410" i="13" s="1"/>
  <c r="M410" i="13" s="1"/>
  <c r="O410" i="13" l="1"/>
  <c r="T410" i="13" l="1"/>
  <c r="S410" i="13"/>
  <c r="X410" i="13"/>
  <c r="W410" i="13"/>
  <c r="Z410" i="13" l="1"/>
  <c r="H411" i="13" s="1"/>
  <c r="AA410" i="13"/>
  <c r="C411" i="13" l="1"/>
  <c r="D411" i="13"/>
  <c r="I411" i="13"/>
  <c r="E411" i="13" l="1"/>
  <c r="J411" i="13"/>
  <c r="L411" i="13" s="1"/>
  <c r="F411" i="13"/>
  <c r="Q411" i="13"/>
  <c r="AB410" i="13"/>
  <c r="K411" i="13" l="1"/>
  <c r="N411" i="13" s="1"/>
  <c r="M411" i="13" s="1"/>
  <c r="O411" i="13" l="1"/>
  <c r="T411" i="13"/>
  <c r="S411" i="13"/>
  <c r="X411" i="13" l="1"/>
  <c r="AA411" i="13" s="1"/>
  <c r="W411" i="13"/>
  <c r="Z411" i="13" s="1"/>
  <c r="C412" i="13" l="1"/>
  <c r="H412" i="13"/>
  <c r="I412" i="13"/>
  <c r="D412" i="13"/>
  <c r="J412" i="13" l="1"/>
  <c r="L412" i="13" s="1"/>
  <c r="F412" i="13"/>
  <c r="E412" i="13"/>
  <c r="Q412" i="13"/>
  <c r="K412" i="13"/>
  <c r="N412" i="13" s="1"/>
  <c r="M412" i="13" s="1"/>
  <c r="AB411" i="13"/>
  <c r="O412" i="13" l="1"/>
  <c r="S412" i="13" l="1"/>
  <c r="T412" i="13"/>
  <c r="W412" i="13"/>
  <c r="X412" i="13"/>
  <c r="Z412" i="13" l="1"/>
  <c r="H413" i="13" s="1"/>
  <c r="AA412" i="13"/>
  <c r="C413" i="13" l="1"/>
  <c r="F413" i="13" s="1"/>
  <c r="I413" i="13"/>
  <c r="D413" i="13"/>
  <c r="E413" i="13" l="1"/>
  <c r="Q413" i="13"/>
  <c r="AB412" i="13"/>
  <c r="J413" i="13"/>
  <c r="L413" i="13" s="1"/>
  <c r="K413" i="13" l="1"/>
  <c r="N413" i="13" s="1"/>
  <c r="M413" i="13" s="1"/>
  <c r="O413" i="13" l="1"/>
  <c r="W413" i="13" s="1"/>
  <c r="T413" i="13"/>
  <c r="S413" i="13"/>
  <c r="X413" i="13" l="1"/>
  <c r="AA413" i="13" s="1"/>
  <c r="Z413" i="13"/>
  <c r="H414" i="13" s="1"/>
  <c r="C414" i="13" l="1"/>
  <c r="I414" i="13"/>
  <c r="D414" i="13"/>
  <c r="J414" i="13" l="1"/>
  <c r="L414" i="13" s="1"/>
  <c r="Q414" i="13"/>
  <c r="K414" i="13"/>
  <c r="AB413" i="13"/>
  <c r="E414" i="13"/>
  <c r="F414" i="13"/>
  <c r="N414" i="13" l="1"/>
  <c r="M414" i="13" s="1"/>
  <c r="O414" i="13" l="1"/>
  <c r="X414" i="13" s="1"/>
  <c r="S414" i="13"/>
  <c r="T414" i="13"/>
  <c r="W414" i="13" l="1"/>
  <c r="Z414" i="13" s="1"/>
  <c r="AA414" i="13"/>
  <c r="D415" i="13" l="1"/>
  <c r="I415" i="13"/>
  <c r="H415" i="13"/>
  <c r="C415" i="13"/>
  <c r="Q415" i="13" l="1"/>
  <c r="AB414" i="13"/>
  <c r="E415" i="13"/>
  <c r="J415" i="13"/>
  <c r="L415" i="13" s="1"/>
  <c r="F415" i="13"/>
  <c r="K415" i="13" l="1"/>
  <c r="N415" i="13" s="1"/>
  <c r="M415" i="13" s="1"/>
  <c r="O415" i="13" l="1"/>
  <c r="W415" i="13" s="1"/>
  <c r="T415" i="13"/>
  <c r="S415" i="13"/>
  <c r="X415" i="13" l="1"/>
  <c r="AA415" i="13" s="1"/>
  <c r="I416" i="13" s="1"/>
  <c r="Z415" i="13"/>
  <c r="D416" i="13" l="1"/>
  <c r="Q416" i="13" s="1"/>
  <c r="H416" i="13"/>
  <c r="J416" i="13" s="1"/>
  <c r="L416" i="13" s="1"/>
  <c r="C416" i="13"/>
  <c r="AB415" i="13" l="1"/>
  <c r="E416" i="13"/>
  <c r="K416" i="13"/>
  <c r="N416" i="13" s="1"/>
  <c r="M416" i="13" s="1"/>
  <c r="F416" i="13"/>
  <c r="O416" i="13" l="1"/>
  <c r="X416" i="13" s="1"/>
  <c r="T416" i="13" l="1"/>
  <c r="AA416" i="13" s="1"/>
  <c r="S416" i="13"/>
  <c r="W416" i="13"/>
  <c r="Z416" i="13" l="1"/>
  <c r="H417" i="13" s="1"/>
  <c r="I417" i="13"/>
  <c r="D417" i="13"/>
  <c r="AB416" i="13" s="1"/>
  <c r="C417" i="13" l="1"/>
  <c r="F417" i="13" s="1"/>
  <c r="Q417" i="13"/>
  <c r="J417" i="13"/>
  <c r="L417" i="13" s="1"/>
  <c r="K417" i="13" l="1"/>
  <c r="N417" i="13" s="1"/>
  <c r="M417" i="13" s="1"/>
  <c r="E417" i="13"/>
  <c r="O417" i="13" l="1"/>
  <c r="X417" i="13" l="1"/>
  <c r="W417" i="13"/>
  <c r="T417" i="13"/>
  <c r="S417" i="13"/>
  <c r="Z417" i="13" l="1"/>
  <c r="AA417" i="13"/>
  <c r="I418" i="13" l="1"/>
  <c r="D418" i="13"/>
  <c r="C418" i="13"/>
  <c r="H418" i="13"/>
  <c r="J418" i="13" l="1"/>
  <c r="L418" i="13" s="1"/>
  <c r="F418" i="13"/>
  <c r="Q418" i="13"/>
  <c r="K418" i="13"/>
  <c r="AB417" i="13"/>
  <c r="E418" i="13"/>
  <c r="N418" i="13" l="1"/>
  <c r="M418" i="13" s="1"/>
  <c r="O418" i="13" l="1"/>
  <c r="X418" i="13" s="1"/>
  <c r="T418" i="13"/>
  <c r="S418" i="13"/>
  <c r="W418" i="13" l="1"/>
  <c r="Z418" i="13" s="1"/>
  <c r="H419" i="13" s="1"/>
  <c r="AA418" i="13"/>
  <c r="D419" i="13" s="1"/>
  <c r="C419" i="13" l="1"/>
  <c r="I419" i="13"/>
  <c r="Q419" i="13"/>
  <c r="AB418" i="13"/>
  <c r="J419" i="13" l="1"/>
  <c r="L419" i="13" s="1"/>
  <c r="F419" i="13"/>
  <c r="E419" i="13"/>
  <c r="K419" i="13" l="1"/>
  <c r="N419" i="13" s="1"/>
  <c r="O419" i="13" l="1"/>
  <c r="W419" i="13" s="1"/>
  <c r="M419" i="13"/>
  <c r="S419" i="13" s="1"/>
  <c r="X419" i="13" l="1"/>
  <c r="Z419" i="13"/>
  <c r="H420" i="13" s="1"/>
  <c r="T419" i="13"/>
  <c r="AA419" i="13" l="1"/>
  <c r="I420" i="13" s="1"/>
  <c r="C420" i="13"/>
  <c r="D420" i="13" l="1"/>
  <c r="AB419" i="13" s="1"/>
  <c r="F420" i="13"/>
  <c r="J420" i="13"/>
  <c r="L420" i="13" s="1"/>
  <c r="K420" i="13" l="1"/>
  <c r="N420" i="13" s="1"/>
  <c r="M420" i="13" s="1"/>
  <c r="Q420" i="13"/>
  <c r="E420" i="13"/>
  <c r="O420" i="13" l="1"/>
  <c r="W420" i="13" s="1"/>
  <c r="S420" i="13"/>
  <c r="T420" i="13"/>
  <c r="X420" i="13" l="1"/>
  <c r="AA420" i="13" s="1"/>
  <c r="I421" i="13" s="1"/>
  <c r="Z420" i="13"/>
  <c r="D421" i="13" l="1"/>
  <c r="AB420" i="13" s="1"/>
  <c r="C421" i="13"/>
  <c r="H421" i="13"/>
  <c r="Q421" i="13" l="1"/>
  <c r="J421" i="13"/>
  <c r="L421" i="13" s="1"/>
  <c r="K421" i="13"/>
  <c r="F421" i="13"/>
  <c r="E421" i="13"/>
  <c r="N421" i="13" l="1"/>
  <c r="O421" i="13" l="1"/>
  <c r="M421" i="13"/>
  <c r="T421" i="13" s="1"/>
  <c r="W421" i="13" l="1"/>
  <c r="X421" i="13"/>
  <c r="AA421" i="13" s="1"/>
  <c r="S421" i="13"/>
  <c r="Z421" i="13" l="1"/>
  <c r="C422" i="13" s="1"/>
  <c r="D422" i="13"/>
  <c r="I422" i="13"/>
  <c r="H422" i="13" l="1"/>
  <c r="J422" i="13" s="1"/>
  <c r="L422" i="13" s="1"/>
  <c r="F422" i="13"/>
  <c r="E422" i="13"/>
  <c r="Q422" i="13"/>
  <c r="AB421" i="13"/>
  <c r="K422" i="13" l="1"/>
  <c r="N422" i="13" s="1"/>
  <c r="M422" i="13" s="1"/>
  <c r="O422" i="13" l="1"/>
  <c r="S422" i="13"/>
  <c r="T422" i="13"/>
  <c r="X422" i="13" l="1"/>
  <c r="AA422" i="13" s="1"/>
  <c r="W422" i="13"/>
  <c r="Z422" i="13" s="1"/>
  <c r="H423" i="13" l="1"/>
  <c r="C423" i="13"/>
  <c r="I423" i="13"/>
  <c r="D423" i="13"/>
  <c r="E423" i="13" l="1"/>
  <c r="J423" i="13"/>
  <c r="L423" i="13" s="1"/>
  <c r="Q423" i="13"/>
  <c r="AB422" i="13"/>
  <c r="F423" i="13"/>
  <c r="K423" i="13" l="1"/>
  <c r="N423" i="13" s="1"/>
  <c r="M423" i="13" s="1"/>
  <c r="O423" i="13" l="1"/>
  <c r="X423" i="13" s="1"/>
  <c r="T423" i="13"/>
  <c r="S423" i="13"/>
  <c r="W423" i="13" l="1"/>
  <c r="Z423" i="13" s="1"/>
  <c r="C424" i="13" s="1"/>
  <c r="AA423" i="13"/>
  <c r="I424" i="13" s="1"/>
  <c r="H424" i="13" l="1"/>
  <c r="D424" i="13"/>
  <c r="F424" i="13"/>
  <c r="E424" i="13"/>
  <c r="J424" i="13" l="1"/>
  <c r="L424" i="13" s="1"/>
  <c r="Q424" i="13"/>
  <c r="AB423" i="13"/>
  <c r="K424" i="13" l="1"/>
  <c r="N424" i="13" s="1"/>
  <c r="M424" i="13" s="1"/>
  <c r="S424" i="13" l="1"/>
  <c r="T424" i="13"/>
  <c r="O424" i="13"/>
  <c r="W424" i="13" l="1"/>
  <c r="Z424" i="13" s="1"/>
  <c r="H425" i="13" s="1"/>
  <c r="X424" i="13"/>
  <c r="AA424" i="13" s="1"/>
  <c r="D425" i="13" s="1"/>
  <c r="AB424" i="13" s="1"/>
  <c r="C425" i="13" l="1"/>
  <c r="E425" i="13" s="1"/>
  <c r="Q425" i="13"/>
  <c r="I425" i="13"/>
  <c r="F425" i="13" l="1"/>
  <c r="J425" i="13"/>
  <c r="L425" i="13" s="1"/>
  <c r="K425" i="13" l="1"/>
  <c r="N425" i="13" s="1"/>
  <c r="O425" i="13" l="1"/>
  <c r="M425" i="13"/>
  <c r="S425" i="13" l="1"/>
  <c r="T425" i="13"/>
  <c r="X425" i="13"/>
  <c r="W425" i="13"/>
  <c r="Z425" i="13" l="1"/>
  <c r="H426" i="13" s="1"/>
  <c r="AA425" i="13"/>
  <c r="C426" i="13" l="1"/>
  <c r="D426" i="13"/>
  <c r="I426" i="13"/>
  <c r="E426" i="13" l="1"/>
  <c r="J426" i="13"/>
  <c r="L426" i="13" s="1"/>
  <c r="Q426" i="13"/>
  <c r="AB425" i="13"/>
  <c r="F426" i="13"/>
  <c r="K426" i="13" l="1"/>
  <c r="N426" i="13" s="1"/>
  <c r="M426" i="13" s="1"/>
  <c r="O426" i="13" l="1"/>
  <c r="X426" i="13" s="1"/>
  <c r="S426" i="13"/>
  <c r="T426" i="13"/>
  <c r="W426" i="13" l="1"/>
  <c r="Z426" i="13" s="1"/>
  <c r="H427" i="13" s="1"/>
  <c r="AA426" i="13"/>
  <c r="I427" i="13" s="1"/>
  <c r="D427" i="13" l="1"/>
  <c r="Q427" i="13" s="1"/>
  <c r="C427" i="13"/>
  <c r="J427" i="13"/>
  <c r="L427" i="13" s="1"/>
  <c r="AB426" i="13" l="1"/>
  <c r="F427" i="13"/>
  <c r="E427" i="13"/>
  <c r="K427" i="13"/>
  <c r="N427" i="13" s="1"/>
  <c r="M427" i="13" s="1"/>
  <c r="O427" i="13" l="1"/>
  <c r="X427" i="13" s="1"/>
  <c r="S427" i="13"/>
  <c r="T427" i="13"/>
  <c r="W427" i="13" l="1"/>
  <c r="Z427" i="13" s="1"/>
  <c r="H428" i="13" s="1"/>
  <c r="AA427" i="13"/>
  <c r="I428" i="13" s="1"/>
  <c r="D428" i="13" l="1"/>
  <c r="C428" i="13"/>
  <c r="J428" i="13"/>
  <c r="L428" i="13" s="1"/>
  <c r="K428" i="13" l="1"/>
  <c r="N428" i="13" s="1"/>
  <c r="M428" i="13" s="1"/>
  <c r="AB427" i="13"/>
  <c r="Q428" i="13"/>
  <c r="F428" i="13"/>
  <c r="E428" i="13"/>
  <c r="O428" i="13" l="1"/>
  <c r="S428" i="13" l="1"/>
  <c r="T428" i="13"/>
  <c r="W428" i="13"/>
  <c r="X428" i="13"/>
  <c r="AA428" i="13" l="1"/>
  <c r="I429" i="13" s="1"/>
  <c r="Z428" i="13"/>
  <c r="D429" i="13" l="1"/>
  <c r="Q429" i="13" s="1"/>
  <c r="C429" i="13"/>
  <c r="E429" i="13" s="1"/>
  <c r="H429" i="13"/>
  <c r="J429" i="13" s="1"/>
  <c r="L429" i="13" s="1"/>
  <c r="AB428" i="13" l="1"/>
  <c r="F429" i="13"/>
  <c r="K429" i="13"/>
  <c r="N429" i="13" s="1"/>
  <c r="M429" i="13" s="1"/>
  <c r="O429" i="13" l="1"/>
  <c r="W429" i="13" l="1"/>
  <c r="X429" i="13"/>
  <c r="T429" i="13"/>
  <c r="S429" i="13"/>
  <c r="AA429" i="13" l="1"/>
  <c r="I430" i="13" s="1"/>
  <c r="Z429" i="13"/>
  <c r="D430" i="13" l="1"/>
  <c r="Q430" i="13" s="1"/>
  <c r="H430" i="13"/>
  <c r="C430" i="13"/>
  <c r="AB429" i="13" l="1"/>
  <c r="F430" i="13"/>
  <c r="J430" i="13"/>
  <c r="L430" i="13" s="1"/>
  <c r="E430" i="13"/>
  <c r="K430" i="13" l="1"/>
  <c r="N430" i="13" s="1"/>
  <c r="M430" i="13" s="1"/>
  <c r="O430" i="13" l="1"/>
  <c r="X430" i="13" l="1"/>
  <c r="W430" i="13"/>
  <c r="S430" i="13"/>
  <c r="T430" i="13"/>
  <c r="AA430" i="13" l="1"/>
  <c r="D431" i="13" s="1"/>
  <c r="Z430" i="13"/>
  <c r="H431" i="13" s="1"/>
  <c r="C431" i="13" l="1"/>
  <c r="I431" i="13"/>
  <c r="Q431" i="13"/>
  <c r="AB430" i="13"/>
  <c r="F431" i="13" l="1"/>
  <c r="J431" i="13"/>
  <c r="L431" i="13" s="1"/>
  <c r="E431" i="13"/>
  <c r="K431" i="13" l="1"/>
  <c r="N431" i="13" s="1"/>
  <c r="O431" i="13" l="1"/>
  <c r="X431" i="13" s="1"/>
  <c r="M431" i="13"/>
  <c r="W431" i="13" l="1"/>
  <c r="T431" i="13"/>
  <c r="AA431" i="13" s="1"/>
  <c r="S431" i="13"/>
  <c r="Z431" i="13" l="1"/>
  <c r="H432" i="13" s="1"/>
  <c r="D432" i="13"/>
  <c r="I432" i="13"/>
  <c r="C432" i="13" l="1"/>
  <c r="F432" i="13" s="1"/>
  <c r="J432" i="13"/>
  <c r="L432" i="13" s="1"/>
  <c r="Q432" i="13"/>
  <c r="AB431" i="13"/>
  <c r="K432" i="13" l="1"/>
  <c r="N432" i="13" s="1"/>
  <c r="E432" i="13"/>
  <c r="O432" i="13" l="1"/>
  <c r="X432" i="13" s="1"/>
  <c r="M432" i="13"/>
  <c r="S432" i="13" s="1"/>
  <c r="W432" i="13" l="1"/>
  <c r="Z432" i="13" s="1"/>
  <c r="T432" i="13"/>
  <c r="AA432" i="13" s="1"/>
  <c r="H433" i="13" l="1"/>
  <c r="C433" i="13"/>
  <c r="I433" i="13"/>
  <c r="D433" i="13"/>
  <c r="F433" i="13" l="1"/>
  <c r="Q433" i="13"/>
  <c r="AB432" i="13"/>
  <c r="E433" i="13"/>
  <c r="J433" i="13" l="1"/>
  <c r="L433" i="13" l="1"/>
  <c r="K433" i="13"/>
  <c r="N433" i="13" s="1"/>
  <c r="M433" i="13" s="1"/>
  <c r="S433" i="13" s="1"/>
  <c r="T433" i="13" l="1"/>
  <c r="O433" i="13"/>
  <c r="W433" i="13" l="1"/>
  <c r="Z433" i="13" s="1"/>
  <c r="C434" i="13" s="1"/>
  <c r="X433" i="13"/>
  <c r="AA433" i="13" s="1"/>
  <c r="D434" i="13" s="1"/>
  <c r="AB433" i="13" s="1"/>
  <c r="F434" i="13" l="1"/>
  <c r="H434" i="13"/>
  <c r="Q434" i="13"/>
  <c r="I434" i="13"/>
  <c r="J434" i="13" l="1"/>
  <c r="L434" i="13" s="1"/>
  <c r="E434" i="13"/>
  <c r="K434" i="13" l="1"/>
  <c r="N434" i="13" s="1"/>
  <c r="M434" i="13" s="1"/>
  <c r="O434" i="13" l="1"/>
  <c r="W434" i="13" s="1"/>
  <c r="T434" i="13"/>
  <c r="S434" i="13"/>
  <c r="X434" i="13" l="1"/>
  <c r="AA434" i="13" s="1"/>
  <c r="Z434" i="13"/>
  <c r="I435" i="13" l="1"/>
  <c r="D435" i="13"/>
  <c r="H435" i="13"/>
  <c r="C435" i="13"/>
  <c r="F435" i="13" l="1"/>
  <c r="Q435" i="13"/>
  <c r="AB434" i="13"/>
  <c r="E435" i="13"/>
  <c r="J435" i="13"/>
  <c r="L435" i="13" s="1"/>
  <c r="K435" i="13" l="1"/>
  <c r="N435" i="13" s="1"/>
  <c r="O435" i="13" l="1"/>
  <c r="X435" i="13" s="1"/>
  <c r="M435" i="13"/>
  <c r="T435" i="13" s="1"/>
  <c r="W435" i="13" l="1"/>
  <c r="S435" i="13"/>
  <c r="AA435" i="13"/>
  <c r="Z435" i="13" l="1"/>
  <c r="H436" i="13" s="1"/>
  <c r="D436" i="13"/>
  <c r="I436" i="13"/>
  <c r="C436" i="13" l="1"/>
  <c r="J436" i="13"/>
  <c r="L436" i="13" s="1"/>
  <c r="Q436" i="13"/>
  <c r="AB435" i="13"/>
  <c r="K436" i="13" l="1"/>
  <c r="N436" i="13" s="1"/>
  <c r="E436" i="13"/>
  <c r="F436" i="13"/>
  <c r="O436" i="13" l="1"/>
  <c r="W436" i="13" s="1"/>
  <c r="M436" i="13"/>
  <c r="X436" i="13" l="1"/>
  <c r="S436" i="13"/>
  <c r="Z436" i="13" s="1"/>
  <c r="H437" i="13" s="1"/>
  <c r="T436" i="13"/>
  <c r="AA436" i="13" l="1"/>
  <c r="D437" i="13" s="1"/>
  <c r="C437" i="13"/>
  <c r="I437" i="13" l="1"/>
  <c r="J437" i="13" s="1"/>
  <c r="L437" i="13" s="1"/>
  <c r="F437" i="13"/>
  <c r="E437" i="13"/>
  <c r="Q437" i="13"/>
  <c r="AB436" i="13"/>
  <c r="K437" i="13" l="1"/>
  <c r="N437" i="13" s="1"/>
  <c r="M437" i="13" s="1"/>
  <c r="O437" i="13" l="1"/>
  <c r="X437" i="13" l="1"/>
  <c r="W437" i="13"/>
  <c r="T437" i="13"/>
  <c r="S437" i="13"/>
  <c r="AA437" i="13" l="1"/>
  <c r="I438" i="13" s="1"/>
  <c r="Z437" i="13"/>
  <c r="D438" i="13" l="1"/>
  <c r="Q438" i="13" s="1"/>
  <c r="H438" i="13"/>
  <c r="C438" i="13"/>
  <c r="AB437" i="13" l="1"/>
  <c r="F438" i="13"/>
  <c r="J438" i="13"/>
  <c r="L438" i="13" s="1"/>
  <c r="E438" i="13"/>
  <c r="K438" i="13" l="1"/>
  <c r="N438" i="13" s="1"/>
  <c r="M438" i="13" s="1"/>
  <c r="O438" i="13" l="1"/>
  <c r="W438" i="13" l="1"/>
  <c r="X438" i="13"/>
  <c r="S438" i="13"/>
  <c r="T438" i="13"/>
  <c r="Z438" i="13" l="1"/>
  <c r="C439" i="13" s="1"/>
  <c r="AA438" i="13"/>
  <c r="H439" i="13" l="1"/>
  <c r="D439" i="13"/>
  <c r="I439" i="13"/>
  <c r="E439" i="13" l="1"/>
  <c r="F439" i="13"/>
  <c r="J439" i="13"/>
  <c r="L439" i="13" s="1"/>
  <c r="Q439" i="13"/>
  <c r="K439" i="13"/>
  <c r="AB438" i="13"/>
  <c r="N439" i="13" l="1"/>
  <c r="O439" i="13" l="1"/>
  <c r="X439" i="13" s="1"/>
  <c r="M439" i="13"/>
  <c r="S439" i="13" s="1"/>
  <c r="W439" i="13" l="1"/>
  <c r="Z439" i="13" s="1"/>
  <c r="T439" i="13"/>
  <c r="AA439" i="13" s="1"/>
  <c r="C440" i="13" l="1"/>
  <c r="H440" i="13"/>
  <c r="I440" i="13"/>
  <c r="D440" i="13"/>
  <c r="E440" i="13" l="1"/>
  <c r="J440" i="13"/>
  <c r="L440" i="13" s="1"/>
  <c r="Q440" i="13"/>
  <c r="AB439" i="13"/>
  <c r="K440" i="13" l="1"/>
  <c r="N440" i="13" s="1"/>
  <c r="M440" i="13" s="1"/>
  <c r="F440" i="13"/>
  <c r="O440" i="13" l="1"/>
  <c r="X440" i="13" s="1"/>
  <c r="T440" i="13"/>
  <c r="S440" i="13"/>
  <c r="W440" i="13" l="1"/>
  <c r="Z440" i="13" s="1"/>
  <c r="AA440" i="13"/>
  <c r="H441" i="13" l="1"/>
  <c r="C441" i="13"/>
  <c r="D441" i="13"/>
  <c r="I441" i="13"/>
  <c r="J441" i="13" l="1"/>
  <c r="L441" i="13" s="1"/>
  <c r="E441" i="13"/>
  <c r="F441" i="13"/>
  <c r="Q441" i="13"/>
  <c r="AB440" i="13"/>
  <c r="K441" i="13" l="1"/>
  <c r="N441" i="13" s="1"/>
  <c r="M441" i="13" s="1"/>
  <c r="O441" i="13" l="1"/>
  <c r="X441" i="13" s="1"/>
  <c r="S441" i="13"/>
  <c r="T441" i="13"/>
  <c r="W441" i="13" l="1"/>
  <c r="Z441" i="13" s="1"/>
  <c r="AA441" i="13"/>
  <c r="I442" i="13" s="1"/>
  <c r="D442" i="13" l="1"/>
  <c r="C442" i="13"/>
  <c r="H442" i="13"/>
  <c r="J442" i="13" s="1"/>
  <c r="L442" i="13" s="1"/>
  <c r="Q442" i="13" l="1"/>
  <c r="AB441" i="13"/>
  <c r="K442" i="13"/>
  <c r="N442" i="13" s="1"/>
  <c r="M442" i="13" s="1"/>
  <c r="F442" i="13"/>
  <c r="E442" i="13"/>
  <c r="O442" i="13" l="1"/>
  <c r="W442" i="13" l="1"/>
  <c r="X442" i="13"/>
  <c r="T442" i="13"/>
  <c r="S442" i="13"/>
  <c r="Z442" i="13" l="1"/>
  <c r="C443" i="13" s="1"/>
  <c r="AA442" i="13"/>
  <c r="H443" i="13" l="1"/>
  <c r="F443" i="13"/>
  <c r="I443" i="13"/>
  <c r="D443" i="13"/>
  <c r="E443" i="13" l="1"/>
  <c r="Q443" i="13"/>
  <c r="AB442" i="13"/>
  <c r="J443" i="13"/>
  <c r="L443" i="13" s="1"/>
  <c r="K443" i="13" l="1"/>
  <c r="N443" i="13" s="1"/>
  <c r="O443" i="13" l="1"/>
  <c r="W443" i="13" s="1"/>
  <c r="M443" i="13"/>
  <c r="X443" i="13" l="1"/>
  <c r="S443" i="13"/>
  <c r="Z443" i="13" s="1"/>
  <c r="T443" i="13"/>
  <c r="AA443" i="13" l="1"/>
  <c r="I444" i="13" s="1"/>
  <c r="C444" i="13"/>
  <c r="H444" i="13"/>
  <c r="D444" i="13" l="1"/>
  <c r="AB443" i="13" s="1"/>
  <c r="F444" i="13"/>
  <c r="J444" i="13"/>
  <c r="L444" i="13" s="1"/>
  <c r="E444" i="13"/>
  <c r="Q444" i="13" l="1"/>
  <c r="K444" i="13"/>
  <c r="N444" i="13" s="1"/>
  <c r="O444" i="13" l="1"/>
  <c r="X444" i="13" s="1"/>
  <c r="M444" i="13"/>
  <c r="S444" i="13" s="1"/>
  <c r="W444" i="13" l="1"/>
  <c r="Z444" i="13" s="1"/>
  <c r="T444" i="13"/>
  <c r="AA444" i="13" s="1"/>
  <c r="I445" i="13" s="1"/>
  <c r="D445" i="13" l="1"/>
  <c r="Q445" i="13" s="1"/>
  <c r="C445" i="13"/>
  <c r="H445" i="13"/>
  <c r="E445" i="13" l="1"/>
  <c r="AB444" i="13"/>
  <c r="J445" i="13"/>
  <c r="L445" i="13" s="1"/>
  <c r="K445" i="13" l="1"/>
  <c r="N445" i="13" s="1"/>
  <c r="F445" i="13"/>
  <c r="O445" i="13" l="1"/>
  <c r="W445" i="13" s="1"/>
  <c r="M445" i="13"/>
  <c r="S445" i="13" s="1"/>
  <c r="X445" i="13" l="1"/>
  <c r="T445" i="13"/>
  <c r="Z445" i="13"/>
  <c r="H446" i="13" s="1"/>
  <c r="AA445" i="13" l="1"/>
  <c r="I446" i="13" s="1"/>
  <c r="C446" i="13"/>
  <c r="D446" i="13" l="1"/>
  <c r="Q446" i="13" s="1"/>
  <c r="F446" i="13"/>
  <c r="J446" i="13"/>
  <c r="L446" i="13" s="1"/>
  <c r="AB445" i="13" l="1"/>
  <c r="K446" i="13"/>
  <c r="N446" i="13" s="1"/>
  <c r="M446" i="13" s="1"/>
  <c r="E446" i="13"/>
  <c r="O446" i="13" l="1"/>
  <c r="X446" i="13" s="1"/>
  <c r="T446" i="13"/>
  <c r="S446" i="13"/>
  <c r="W446" i="13" l="1"/>
  <c r="Z446" i="13" s="1"/>
  <c r="AA446" i="13"/>
  <c r="H447" i="13" l="1"/>
  <c r="C447" i="13"/>
  <c r="E447" i="13" s="1"/>
  <c r="I447" i="13"/>
  <c r="D447" i="13"/>
  <c r="F447" i="13" l="1"/>
  <c r="J447" i="13"/>
  <c r="L447" i="13" s="1"/>
  <c r="Q447" i="13"/>
  <c r="AB446" i="13"/>
  <c r="K447" i="13" l="1"/>
  <c r="N447" i="13" s="1"/>
  <c r="M447" i="13" s="1"/>
  <c r="O447" i="13" l="1"/>
  <c r="X447" i="13" s="1"/>
  <c r="S447" i="13"/>
  <c r="T447" i="13"/>
  <c r="W447" i="13" l="1"/>
  <c r="Z447" i="13" s="1"/>
  <c r="AA447" i="13"/>
  <c r="D448" i="13" s="1"/>
  <c r="I448" i="13" l="1"/>
  <c r="Q448" i="13"/>
  <c r="AB447" i="13"/>
  <c r="C448" i="13"/>
  <c r="H448" i="13"/>
  <c r="K448" i="13" l="1"/>
  <c r="F448" i="13"/>
  <c r="E448" i="13"/>
  <c r="J448" i="13"/>
  <c r="L448" i="13" s="1"/>
  <c r="N448" i="13" l="1"/>
  <c r="M448" i="13" s="1"/>
  <c r="O448" i="13" l="1"/>
  <c r="T448" i="13" l="1"/>
  <c r="S448" i="13"/>
  <c r="X448" i="13"/>
  <c r="W448" i="13"/>
  <c r="Z448" i="13" l="1"/>
  <c r="AA448" i="13"/>
  <c r="H449" i="13" l="1"/>
  <c r="C449" i="13"/>
  <c r="E449" i="13" s="1"/>
  <c r="D449" i="13"/>
  <c r="I449" i="13"/>
  <c r="J449" i="13" l="1"/>
  <c r="L449" i="13" s="1"/>
  <c r="Q449" i="13"/>
  <c r="AB448" i="13"/>
  <c r="F449" i="13"/>
  <c r="K449" i="13" l="1"/>
  <c r="N449" i="13" s="1"/>
  <c r="M449" i="13" s="1"/>
  <c r="O449" i="13" l="1"/>
  <c r="W449" i="13" s="1"/>
  <c r="S449" i="13"/>
  <c r="T449" i="13"/>
  <c r="X449" i="13" l="1"/>
  <c r="AA449" i="13" s="1"/>
  <c r="Z449" i="13"/>
  <c r="H450" i="13" l="1"/>
  <c r="C450" i="13"/>
  <c r="I450" i="13"/>
  <c r="D450" i="13"/>
  <c r="F450" i="13" l="1"/>
  <c r="E450" i="13"/>
  <c r="Q450" i="13"/>
  <c r="K450" i="13"/>
  <c r="AB449" i="13"/>
  <c r="J450" i="13"/>
  <c r="L450" i="13" s="1"/>
  <c r="N450" i="13" l="1"/>
  <c r="M450" i="13" s="1"/>
  <c r="O450" i="13" l="1"/>
  <c r="S450" i="13"/>
  <c r="T450" i="13"/>
  <c r="X450" i="13" l="1"/>
  <c r="AA450" i="13" s="1"/>
  <c r="W450" i="13"/>
  <c r="Z450" i="13" s="1"/>
  <c r="C451" i="13" l="1"/>
  <c r="H451" i="13"/>
  <c r="I451" i="13"/>
  <c r="D451" i="13"/>
  <c r="E451" i="13" l="1"/>
  <c r="F451" i="13"/>
  <c r="J451" i="13"/>
  <c r="L451" i="13" s="1"/>
  <c r="K451" i="13"/>
  <c r="Q451" i="13"/>
  <c r="AB450" i="13"/>
  <c r="N451" i="13" l="1"/>
  <c r="O451" i="13" l="1"/>
  <c r="W451" i="13" s="1"/>
  <c r="M451" i="13"/>
  <c r="S451" i="13" s="1"/>
  <c r="X451" i="13" l="1"/>
  <c r="T451" i="13"/>
  <c r="Z451" i="13"/>
  <c r="AA451" i="13" l="1"/>
  <c r="I452" i="13" s="1"/>
  <c r="H452" i="13"/>
  <c r="C452" i="13"/>
  <c r="F452" i="13" l="1"/>
  <c r="D452" i="13"/>
  <c r="J452" i="13"/>
  <c r="L452" i="13" s="1"/>
  <c r="E452" i="13" l="1"/>
  <c r="Q452" i="13"/>
  <c r="K452" i="13"/>
  <c r="N452" i="13" s="1"/>
  <c r="AB451" i="13"/>
  <c r="O452" i="13" l="1"/>
  <c r="M452" i="13"/>
  <c r="T452" i="13" s="1"/>
  <c r="W452" i="13" l="1"/>
  <c r="X452" i="13"/>
  <c r="AA452" i="13" s="1"/>
  <c r="S452" i="13"/>
  <c r="Z452" i="13" l="1"/>
  <c r="C453" i="13" s="1"/>
  <c r="I453" i="13"/>
  <c r="D453" i="13"/>
  <c r="H453" i="13" l="1"/>
  <c r="E453" i="13"/>
  <c r="Q453" i="13"/>
  <c r="AB452" i="13"/>
  <c r="F453" i="13"/>
  <c r="J453" i="13" l="1"/>
  <c r="L453" i="13" s="1"/>
  <c r="K453" i="13" l="1"/>
  <c r="N453" i="13" s="1"/>
  <c r="M453" i="13" s="1"/>
  <c r="O453" i="13" l="1"/>
  <c r="X453" i="13" s="1"/>
  <c r="T453" i="13"/>
  <c r="S453" i="13"/>
  <c r="W453" i="13" l="1"/>
  <c r="Z453" i="13" s="1"/>
  <c r="C454" i="13" s="1"/>
  <c r="AA453" i="13"/>
  <c r="F454" i="13" l="1"/>
  <c r="H454" i="13"/>
  <c r="I454" i="13"/>
  <c r="D454" i="13"/>
  <c r="E454" i="13" l="1"/>
  <c r="J454" i="13"/>
  <c r="L454" i="13" s="1"/>
  <c r="Q454" i="13"/>
  <c r="K454" i="13"/>
  <c r="AB453" i="13"/>
  <c r="N454" i="13" l="1"/>
  <c r="O454" i="13" l="1"/>
  <c r="W454" i="13" s="1"/>
  <c r="M454" i="13"/>
  <c r="X454" i="13" l="1"/>
  <c r="S454" i="13"/>
  <c r="Z454" i="13" s="1"/>
  <c r="T454" i="13"/>
  <c r="AA454" i="13" l="1"/>
  <c r="I455" i="13" s="1"/>
  <c r="H455" i="13"/>
  <c r="C455" i="13"/>
  <c r="D455" i="13" l="1"/>
  <c r="Q455" i="13" s="1"/>
  <c r="F455" i="13"/>
  <c r="E455" i="13"/>
  <c r="J455" i="13"/>
  <c r="L455" i="13" s="1"/>
  <c r="K455" i="13" l="1"/>
  <c r="N455" i="13" s="1"/>
  <c r="M455" i="13" s="1"/>
  <c r="AB454" i="13"/>
  <c r="O455" i="13" l="1"/>
  <c r="X455" i="13" s="1"/>
  <c r="S455" i="13"/>
  <c r="T455" i="13"/>
  <c r="W455" i="13" l="1"/>
  <c r="Z455" i="13" s="1"/>
  <c r="AA455" i="13"/>
  <c r="C456" i="13" l="1"/>
  <c r="E456" i="13" s="1"/>
  <c r="H456" i="13"/>
  <c r="I456" i="13"/>
  <c r="D456" i="13"/>
  <c r="J456" i="13" l="1"/>
  <c r="L456" i="13" s="1"/>
  <c r="F456" i="13"/>
  <c r="Q456" i="13"/>
  <c r="AB455" i="13"/>
  <c r="K456" i="13" l="1"/>
  <c r="N456" i="13" s="1"/>
  <c r="O456" i="13" l="1"/>
  <c r="W456" i="13" s="1"/>
  <c r="M456" i="13"/>
  <c r="X456" i="13" l="1"/>
  <c r="S456" i="13"/>
  <c r="Z456" i="13" s="1"/>
  <c r="T456" i="13"/>
  <c r="AA456" i="13" l="1"/>
  <c r="I457" i="13" s="1"/>
  <c r="H457" i="13"/>
  <c r="C457" i="13"/>
  <c r="E457" i="13" l="1"/>
  <c r="D457" i="13"/>
  <c r="AB456" i="13" s="1"/>
  <c r="F457" i="13"/>
  <c r="J457" i="13"/>
  <c r="L457" i="13" s="1"/>
  <c r="Q457" i="13" l="1"/>
  <c r="K457" i="13"/>
  <c r="N457" i="13" s="1"/>
  <c r="M457" i="13" s="1"/>
  <c r="O457" i="13" l="1"/>
  <c r="T457" i="13"/>
  <c r="S457" i="13"/>
  <c r="X457" i="13" l="1"/>
  <c r="AA457" i="13" s="1"/>
  <c r="W457" i="13"/>
  <c r="Z457" i="13" s="1"/>
  <c r="D458" i="13" l="1"/>
  <c r="I458" i="13"/>
  <c r="H458" i="13"/>
  <c r="C458" i="13"/>
  <c r="J458" i="13" l="1"/>
  <c r="L458" i="13" s="1"/>
  <c r="F458" i="13"/>
  <c r="K458" i="13"/>
  <c r="E458" i="13"/>
  <c r="Q458" i="13"/>
  <c r="AB457" i="13"/>
  <c r="N458" i="13" l="1"/>
  <c r="M458" i="13" s="1"/>
  <c r="O458" i="13" l="1"/>
  <c r="S458" i="13"/>
  <c r="T458" i="13"/>
  <c r="W458" i="13" l="1"/>
  <c r="Z458" i="13" s="1"/>
  <c r="X458" i="13"/>
  <c r="AA458" i="13" s="1"/>
  <c r="I459" i="13" s="1"/>
  <c r="D459" i="13" l="1"/>
  <c r="C459" i="13"/>
  <c r="H459" i="13"/>
  <c r="Q459" i="13" l="1"/>
  <c r="AB458" i="13"/>
  <c r="E459" i="13"/>
  <c r="F459" i="13"/>
  <c r="J459" i="13"/>
  <c r="L459" i="13" s="1"/>
  <c r="K459" i="13" l="1"/>
  <c r="N459" i="13" s="1"/>
  <c r="M459" i="13" s="1"/>
  <c r="O459" i="13" l="1"/>
  <c r="W459" i="13" s="1"/>
  <c r="T459" i="13"/>
  <c r="S459" i="13"/>
  <c r="X459" i="13" l="1"/>
  <c r="AA459" i="13" s="1"/>
  <c r="Z459" i="13"/>
  <c r="H460" i="13" l="1"/>
  <c r="C460" i="13"/>
  <c r="I460" i="13"/>
  <c r="D460" i="13"/>
  <c r="J460" i="13" l="1"/>
  <c r="L460" i="13" s="1"/>
  <c r="F460" i="13"/>
  <c r="E460" i="13"/>
  <c r="Q460" i="13"/>
  <c r="K460" i="13"/>
  <c r="N460" i="13" s="1"/>
  <c r="M460" i="13" s="1"/>
  <c r="AB459" i="13"/>
  <c r="O460" i="13" l="1"/>
  <c r="S460" i="13" l="1"/>
  <c r="T460" i="13"/>
  <c r="W460" i="13"/>
  <c r="X460" i="13"/>
  <c r="AA460" i="13" l="1"/>
  <c r="Z460" i="13"/>
  <c r="C461" i="13" l="1"/>
  <c r="E461" i="13" s="1"/>
  <c r="H461" i="13"/>
  <c r="D461" i="13"/>
  <c r="I461" i="13"/>
  <c r="J461" i="13" l="1"/>
  <c r="L461" i="13" s="1"/>
  <c r="K461" i="13"/>
  <c r="Q461" i="13"/>
  <c r="AB460" i="13"/>
  <c r="F461" i="13"/>
  <c r="N461" i="13" l="1"/>
  <c r="M461" i="13" s="1"/>
  <c r="O461" i="13" l="1"/>
  <c r="X461" i="13" s="1"/>
  <c r="S461" i="13"/>
  <c r="T461" i="13"/>
  <c r="W461" i="13" l="1"/>
  <c r="Z461" i="13" s="1"/>
  <c r="AA461" i="13"/>
  <c r="I462" i="13" s="1"/>
  <c r="D462" i="13" l="1"/>
  <c r="AB461" i="13" s="1"/>
  <c r="C462" i="13"/>
  <c r="H462" i="13"/>
  <c r="Q462" i="13" l="1"/>
  <c r="E462" i="13"/>
  <c r="J462" i="13"/>
  <c r="L462" i="13" s="1"/>
  <c r="F462" i="13"/>
  <c r="K462" i="13" l="1"/>
  <c r="N462" i="13" s="1"/>
  <c r="M462" i="13" s="1"/>
  <c r="O462" i="13" l="1"/>
  <c r="T462" i="13" l="1"/>
  <c r="S462" i="13"/>
  <c r="W462" i="13"/>
  <c r="X462" i="13"/>
  <c r="AA462" i="13" l="1"/>
  <c r="I463" i="13" s="1"/>
  <c r="Z462" i="13"/>
  <c r="D463" i="13" l="1"/>
  <c r="Q463" i="13" s="1"/>
  <c r="H463" i="13"/>
  <c r="C463" i="13"/>
  <c r="AB462" i="13" l="1"/>
  <c r="J463" i="13"/>
  <c r="L463" i="13" s="1"/>
  <c r="K463" i="13"/>
  <c r="E463" i="13"/>
  <c r="F463" i="13"/>
  <c r="N463" i="13" l="1"/>
  <c r="M463" i="13" s="1"/>
  <c r="O463" i="13" l="1"/>
  <c r="W463" i="13" s="1"/>
  <c r="T463" i="13"/>
  <c r="S463" i="13"/>
  <c r="X463" i="13" l="1"/>
  <c r="AA463" i="13" s="1"/>
  <c r="Z463" i="13"/>
  <c r="I464" i="13" l="1"/>
  <c r="D464" i="13"/>
  <c r="H464" i="13"/>
  <c r="C464" i="13"/>
  <c r="E464" i="13" l="1"/>
  <c r="J464" i="13"/>
  <c r="L464" i="13" s="1"/>
  <c r="K464" i="13"/>
  <c r="Q464" i="13"/>
  <c r="AB463" i="13"/>
  <c r="F464" i="13"/>
  <c r="N464" i="13" l="1"/>
  <c r="M464" i="13" s="1"/>
  <c r="O464" i="13" l="1"/>
  <c r="W464" i="13" s="1"/>
  <c r="S464" i="13"/>
  <c r="T464" i="13"/>
  <c r="X464" i="13" l="1"/>
  <c r="AA464" i="13" s="1"/>
  <c r="D465" i="13" s="1"/>
  <c r="Z464" i="13"/>
  <c r="I465" i="13" l="1"/>
  <c r="H465" i="13"/>
  <c r="C465" i="13"/>
  <c r="Q465" i="13"/>
  <c r="AB464" i="13"/>
  <c r="J465" i="13" l="1"/>
  <c r="L465" i="13" s="1"/>
  <c r="E465" i="13"/>
  <c r="F465" i="13"/>
  <c r="K465" i="13" l="1"/>
  <c r="N465" i="13" s="1"/>
  <c r="M465" i="13" s="1"/>
  <c r="O465" i="13" l="1"/>
  <c r="S465" i="13"/>
  <c r="T465" i="13"/>
  <c r="X465" i="13" l="1"/>
  <c r="AA465" i="13" s="1"/>
  <c r="D466" i="13" s="1"/>
  <c r="W465" i="13"/>
  <c r="Z465" i="13" s="1"/>
  <c r="I466" i="13" l="1"/>
  <c r="H466" i="13"/>
  <c r="C466" i="13"/>
  <c r="Q466" i="13"/>
  <c r="AB465" i="13"/>
  <c r="F466" i="13" l="1"/>
  <c r="J466" i="13"/>
  <c r="L466" i="13" s="1"/>
  <c r="E466" i="13"/>
  <c r="K466" i="13" l="1"/>
  <c r="N466" i="13" s="1"/>
  <c r="O466" i="13" l="1"/>
  <c r="X466" i="13" s="1"/>
  <c r="M466" i="13"/>
  <c r="T466" i="13" s="1"/>
  <c r="W466" i="13" l="1"/>
  <c r="S466" i="13"/>
  <c r="AA466" i="13"/>
  <c r="I467" i="13" s="1"/>
  <c r="Z466" i="13" l="1"/>
  <c r="H467" i="13" s="1"/>
  <c r="D467" i="13"/>
  <c r="Q467" i="13" s="1"/>
  <c r="C467" i="13" l="1"/>
  <c r="AB466" i="13"/>
  <c r="J467" i="13"/>
  <c r="L467" i="13" s="1"/>
  <c r="K467" i="13" l="1"/>
  <c r="N467" i="13" s="1"/>
  <c r="F467" i="13"/>
  <c r="E467" i="13"/>
  <c r="O467" i="13" l="1"/>
  <c r="W467" i="13" s="1"/>
  <c r="M467" i="13"/>
  <c r="X467" i="13" l="1"/>
  <c r="T467" i="13"/>
  <c r="S467" i="13"/>
  <c r="Z467" i="13" s="1"/>
  <c r="C468" i="13" s="1"/>
  <c r="AA467" i="13" l="1"/>
  <c r="D468" i="13" s="1"/>
  <c r="Q468" i="13" s="1"/>
  <c r="H468" i="13"/>
  <c r="F468" i="13"/>
  <c r="E468" i="13"/>
  <c r="AB467" i="13" l="1"/>
  <c r="I468" i="13"/>
  <c r="J468" i="13" s="1"/>
  <c r="L468" i="13" s="1"/>
  <c r="K468" i="13" l="1"/>
  <c r="N468" i="13" s="1"/>
  <c r="O468" i="13" s="1"/>
  <c r="W468" i="13" s="1"/>
  <c r="M468" i="13" l="1"/>
  <c r="S468" i="13" s="1"/>
  <c r="Z468" i="13" s="1"/>
  <c r="X468" i="13"/>
  <c r="T468" i="13" l="1"/>
  <c r="AA468" i="13" s="1"/>
  <c r="I469" i="13" s="1"/>
  <c r="H469" i="13"/>
  <c r="C469" i="13"/>
  <c r="J469" i="13" l="1"/>
  <c r="L469" i="13" s="1"/>
  <c r="D469" i="13"/>
  <c r="AB468" i="13" s="1"/>
  <c r="F469" i="13"/>
  <c r="E469" i="13"/>
  <c r="K469" i="13" l="1"/>
  <c r="N469" i="13" s="1"/>
  <c r="Q469" i="13"/>
  <c r="O469" i="13" l="1"/>
  <c r="M469" i="13"/>
  <c r="T469" i="13" s="1"/>
  <c r="W469" i="13" l="1"/>
  <c r="X469" i="13"/>
  <c r="AA469" i="13" s="1"/>
  <c r="S469" i="13"/>
  <c r="Z469" i="13" l="1"/>
  <c r="C470" i="13" s="1"/>
  <c r="I470" i="13"/>
  <c r="D470" i="13"/>
  <c r="H470" i="13" l="1"/>
  <c r="E470" i="13"/>
  <c r="Q470" i="13"/>
  <c r="AB469" i="13"/>
  <c r="F470" i="13"/>
  <c r="J470" i="13" l="1"/>
  <c r="L470" i="13" s="1"/>
  <c r="K470" i="13" l="1"/>
  <c r="N470" i="13" s="1"/>
  <c r="M470" i="13" s="1"/>
  <c r="T470" i="13" s="1"/>
  <c r="S470" i="13" l="1"/>
  <c r="O470" i="13"/>
  <c r="W470" i="13" s="1"/>
  <c r="Z470" i="13" l="1"/>
  <c r="C471" i="13" s="1"/>
  <c r="X470" i="13"/>
  <c r="AA470" i="13" s="1"/>
  <c r="D471" i="13" s="1"/>
  <c r="H471" i="13" l="1"/>
  <c r="I471" i="13"/>
  <c r="F471" i="13"/>
  <c r="Q471" i="13"/>
  <c r="AB470" i="13"/>
  <c r="J471" i="13" l="1"/>
  <c r="L471" i="13" s="1"/>
  <c r="E471" i="13"/>
  <c r="K471" i="13" l="1"/>
  <c r="N471" i="13" s="1"/>
  <c r="M471" i="13" s="1"/>
  <c r="S471" i="13" s="1"/>
  <c r="T471" i="13" l="1"/>
  <c r="O471" i="13"/>
  <c r="X471" i="13" s="1"/>
  <c r="W471" i="13" l="1"/>
  <c r="Z471" i="13" s="1"/>
  <c r="C472" i="13" s="1"/>
  <c r="E472" i="13" s="1"/>
  <c r="AA471" i="13"/>
  <c r="D472" i="13" s="1"/>
  <c r="AB471" i="13" s="1"/>
  <c r="H472" i="13" l="1"/>
  <c r="Q472" i="13"/>
  <c r="I472" i="13"/>
  <c r="F472" i="13"/>
  <c r="J472" i="13" l="1"/>
  <c r="L472" i="13" s="1"/>
  <c r="K472" i="13" l="1"/>
  <c r="N472" i="13" s="1"/>
  <c r="M472" i="13" s="1"/>
  <c r="S472" i="13" s="1"/>
  <c r="T472" i="13" l="1"/>
  <c r="O472" i="13"/>
  <c r="X472" i="13" s="1"/>
  <c r="W472" i="13" l="1"/>
  <c r="Z472" i="13" s="1"/>
  <c r="C473" i="13" s="1"/>
  <c r="F473" i="13" s="1"/>
  <c r="AA472" i="13"/>
  <c r="I473" i="13" s="1"/>
  <c r="E473" i="13" l="1"/>
  <c r="H473" i="13"/>
  <c r="J473" i="13" s="1"/>
  <c r="L473" i="13" s="1"/>
  <c r="D473" i="13"/>
  <c r="Q473" i="13" s="1"/>
  <c r="K473" i="13" l="1"/>
  <c r="N473" i="13" s="1"/>
  <c r="M473" i="13" s="1"/>
  <c r="T473" i="13" s="1"/>
  <c r="AB472" i="13"/>
  <c r="S473" i="13" l="1"/>
  <c r="O473" i="13"/>
  <c r="X473" i="13" s="1"/>
  <c r="AA473" i="13" s="1"/>
  <c r="I474" i="13" s="1"/>
  <c r="W473" i="13" l="1"/>
  <c r="Z473" i="13" s="1"/>
  <c r="C474" i="13" s="1"/>
  <c r="D474" i="13"/>
  <c r="Q474" i="13" s="1"/>
  <c r="H474" i="13" l="1"/>
  <c r="J474" i="13" s="1"/>
  <c r="L474" i="13" s="1"/>
  <c r="AB473" i="13"/>
  <c r="E474" i="13"/>
  <c r="F474" i="13"/>
  <c r="K474" i="13" l="1"/>
  <c r="N474" i="13" s="1"/>
  <c r="M474" i="13" s="1"/>
  <c r="O474" i="13" l="1"/>
  <c r="X474" i="13" l="1"/>
  <c r="W474" i="13"/>
  <c r="T474" i="13"/>
  <c r="S474" i="13"/>
  <c r="AA474" i="13" l="1"/>
  <c r="Z474" i="13"/>
  <c r="H475" i="13" l="1"/>
  <c r="C475" i="13"/>
  <c r="D475" i="13"/>
  <c r="I475" i="13"/>
  <c r="E475" i="13" l="1"/>
  <c r="F475" i="13"/>
  <c r="J475" i="13"/>
  <c r="L475" i="13" s="1"/>
  <c r="Q475" i="13"/>
  <c r="AB474" i="13"/>
  <c r="K475" i="13" l="1"/>
  <c r="N475" i="13" s="1"/>
  <c r="O475" i="13" l="1"/>
  <c r="W475" i="13" s="1"/>
  <c r="M475" i="13"/>
  <c r="T475" i="13" s="1"/>
  <c r="X475" i="13" l="1"/>
  <c r="AA475" i="13" s="1"/>
  <c r="I476" i="13" s="1"/>
  <c r="S475" i="13"/>
  <c r="Z475" i="13" s="1"/>
  <c r="D476" i="13" l="1"/>
  <c r="C476" i="13"/>
  <c r="H476" i="13"/>
  <c r="AB475" i="13" l="1"/>
  <c r="Q476" i="13"/>
  <c r="E476" i="13"/>
  <c r="F476" i="13"/>
  <c r="J476" i="13"/>
  <c r="L476" i="13" s="1"/>
  <c r="K476" i="13"/>
  <c r="N476" i="13" l="1"/>
  <c r="M476" i="13" s="1"/>
  <c r="O476" i="13" l="1"/>
  <c r="W476" i="13" s="1"/>
  <c r="S476" i="13"/>
  <c r="T476" i="13"/>
  <c r="X476" i="13" l="1"/>
  <c r="AA476" i="13" s="1"/>
  <c r="Z476" i="13"/>
  <c r="H477" i="13" l="1"/>
  <c r="C477" i="13"/>
  <c r="I477" i="13"/>
  <c r="D477" i="13"/>
  <c r="J477" i="13" l="1"/>
  <c r="L477" i="13" s="1"/>
  <c r="E477" i="13"/>
  <c r="K477" i="13"/>
  <c r="N477" i="13" s="1"/>
  <c r="M477" i="13" s="1"/>
  <c r="Q477" i="13"/>
  <c r="AB476" i="13"/>
  <c r="F477" i="13"/>
  <c r="O477" i="13" l="1"/>
  <c r="S477" i="13" l="1"/>
  <c r="T477" i="13"/>
  <c r="W477" i="13"/>
  <c r="X477" i="13"/>
  <c r="Z477" i="13" l="1"/>
  <c r="H478" i="13" s="1"/>
  <c r="AA477" i="13"/>
  <c r="C478" i="13" l="1"/>
  <c r="D478" i="13"/>
  <c r="I478" i="13"/>
  <c r="J478" i="13" s="1"/>
  <c r="L478" i="13" s="1"/>
  <c r="F478" i="13" l="1"/>
  <c r="E478" i="13"/>
  <c r="Q478" i="13"/>
  <c r="K478" i="13"/>
  <c r="N478" i="13" s="1"/>
  <c r="M478" i="13" s="1"/>
  <c r="AB477" i="13"/>
  <c r="O478" i="13" l="1"/>
  <c r="X478" i="13" l="1"/>
  <c r="W478" i="13"/>
  <c r="T478" i="13"/>
  <c r="S478" i="13"/>
  <c r="AA478" i="13" l="1"/>
  <c r="I479" i="13" s="1"/>
  <c r="Z478" i="13"/>
  <c r="D479" i="13" l="1"/>
  <c r="Q479" i="13" s="1"/>
  <c r="H479" i="13"/>
  <c r="C479" i="13"/>
  <c r="AB478" i="13" l="1"/>
  <c r="E479" i="13"/>
  <c r="J479" i="13"/>
  <c r="L479" i="13" s="1"/>
  <c r="F479" i="13"/>
  <c r="K479" i="13" l="1"/>
  <c r="N479" i="13" s="1"/>
  <c r="M479" i="13" s="1"/>
  <c r="O479" i="13" l="1"/>
  <c r="S479" i="13" l="1"/>
  <c r="T479" i="13"/>
  <c r="W479" i="13"/>
  <c r="X479" i="13"/>
  <c r="Z479" i="13" l="1"/>
  <c r="C480" i="13" s="1"/>
  <c r="AA479" i="13"/>
  <c r="F480" i="13" l="1"/>
  <c r="H480" i="13"/>
  <c r="I480" i="13"/>
  <c r="D480" i="13"/>
  <c r="E480" i="13" l="1"/>
  <c r="J480" i="13"/>
  <c r="L480" i="13" s="1"/>
  <c r="Q480" i="13"/>
  <c r="AB479" i="13"/>
  <c r="K480" i="13" l="1"/>
  <c r="N480" i="13" s="1"/>
  <c r="M480" i="13" s="1"/>
  <c r="O480" i="13" l="1"/>
  <c r="T480" i="13"/>
  <c r="S480" i="13"/>
  <c r="W480" i="13" l="1"/>
  <c r="Z480" i="13" s="1"/>
  <c r="C481" i="13" s="1"/>
  <c r="X480" i="13"/>
  <c r="AA480" i="13" s="1"/>
  <c r="H481" i="13" l="1"/>
  <c r="I481" i="13"/>
  <c r="D481" i="13"/>
  <c r="E481" i="13" l="1"/>
  <c r="Q481" i="13"/>
  <c r="K481" i="13"/>
  <c r="AB480" i="13"/>
  <c r="F481" i="13"/>
  <c r="J481" i="13"/>
  <c r="L481" i="13" s="1"/>
  <c r="N481" i="13" l="1"/>
  <c r="M481" i="13" s="1"/>
  <c r="O481" i="13" l="1"/>
  <c r="X481" i="13" l="1"/>
  <c r="W481" i="13"/>
  <c r="T481" i="13"/>
  <c r="S481" i="13"/>
  <c r="Z481" i="13" l="1"/>
  <c r="H482" i="13" s="1"/>
  <c r="AA481" i="13"/>
  <c r="I482" i="13" s="1"/>
  <c r="D482" i="13" l="1"/>
  <c r="Q482" i="13" s="1"/>
  <c r="C482" i="13"/>
  <c r="AB481" i="13" l="1"/>
  <c r="F482" i="13"/>
  <c r="J482" i="13"/>
  <c r="L482" i="13" s="1"/>
  <c r="E482" i="13"/>
  <c r="K482" i="13" l="1"/>
  <c r="N482" i="13" s="1"/>
  <c r="M482" i="13" s="1"/>
  <c r="O482" i="13" l="1"/>
  <c r="X482" i="13" s="1"/>
  <c r="S482" i="13"/>
  <c r="T482" i="13"/>
  <c r="W482" i="13" l="1"/>
  <c r="Z482" i="13" s="1"/>
  <c r="C483" i="13" s="1"/>
  <c r="AA482" i="13"/>
  <c r="H483" i="13" l="1"/>
  <c r="F483" i="13"/>
  <c r="E483" i="13"/>
  <c r="I483" i="13"/>
  <c r="D483" i="13"/>
  <c r="Q483" i="13" l="1"/>
  <c r="AB482" i="13"/>
  <c r="J483" i="13"/>
  <c r="L483" i="13" s="1"/>
  <c r="K483" i="13" l="1"/>
  <c r="N483" i="13" s="1"/>
  <c r="M483" i="13" s="1"/>
  <c r="O483" i="13" l="1"/>
  <c r="S483" i="13" l="1"/>
  <c r="T483" i="13"/>
  <c r="X483" i="13"/>
  <c r="W483" i="13"/>
  <c r="AA483" i="13" l="1"/>
  <c r="Z483" i="13"/>
  <c r="C484" i="13" l="1"/>
  <c r="H484" i="13"/>
  <c r="D484" i="13"/>
  <c r="I484" i="13"/>
  <c r="E484" i="13" l="1"/>
  <c r="F484" i="13"/>
  <c r="Q484" i="13"/>
  <c r="AB483" i="13"/>
  <c r="J484" i="13"/>
  <c r="L484" i="13" s="1"/>
  <c r="K484" i="13" l="1"/>
  <c r="N484" i="13" s="1"/>
  <c r="M484" i="13" s="1"/>
  <c r="O484" i="13" l="1"/>
  <c r="W484" i="13" l="1"/>
  <c r="X484" i="13"/>
  <c r="T484" i="13"/>
  <c r="S484" i="13"/>
  <c r="Z484" i="13" l="1"/>
  <c r="H485" i="13" s="1"/>
  <c r="AA484" i="13"/>
  <c r="I485" i="13" s="1"/>
  <c r="D485" i="13" l="1"/>
  <c r="C485" i="13"/>
  <c r="F485" i="13" s="1"/>
  <c r="J485" i="13"/>
  <c r="L485" i="13" s="1"/>
  <c r="AB484" i="13" l="1"/>
  <c r="Q485" i="13"/>
  <c r="K485" i="13"/>
  <c r="N485" i="13" s="1"/>
  <c r="M485" i="13" s="1"/>
  <c r="E485" i="13"/>
  <c r="O485" i="13" l="1"/>
  <c r="T485" i="13"/>
  <c r="S485" i="13"/>
  <c r="W485" i="13" l="1"/>
  <c r="Z485" i="13" s="1"/>
  <c r="X485" i="13"/>
  <c r="AA485" i="13" s="1"/>
  <c r="H486" i="13" l="1"/>
  <c r="C486" i="13"/>
  <c r="E486" i="13" s="1"/>
  <c r="I486" i="13"/>
  <c r="D486" i="13"/>
  <c r="Q486" i="13" s="1"/>
  <c r="AB485" i="13" l="1"/>
  <c r="F486" i="13"/>
  <c r="J486" i="13"/>
  <c r="L486" i="13" s="1"/>
  <c r="K486" i="13" l="1"/>
  <c r="N486" i="13" s="1"/>
  <c r="M486" i="13" s="1"/>
  <c r="O486" i="13" l="1"/>
  <c r="W486" i="13" s="1"/>
  <c r="S486" i="13"/>
  <c r="T486" i="13"/>
  <c r="X486" i="13" l="1"/>
  <c r="AA486" i="13" s="1"/>
  <c r="Z486" i="13"/>
  <c r="H487" i="13" l="1"/>
  <c r="C487" i="13"/>
  <c r="I487" i="13"/>
  <c r="D487" i="13"/>
  <c r="F487" i="13" l="1"/>
  <c r="E487" i="13"/>
  <c r="Q487" i="13"/>
  <c r="K487" i="13"/>
  <c r="AB486" i="13"/>
  <c r="J487" i="13"/>
  <c r="L487" i="13" s="1"/>
  <c r="N487" i="13" l="1"/>
  <c r="O487" i="13" l="1"/>
  <c r="W487" i="13" s="1"/>
  <c r="M487" i="13"/>
  <c r="T487" i="13" s="1"/>
  <c r="X487" i="13" l="1"/>
  <c r="AA487" i="13" s="1"/>
  <c r="S487" i="13"/>
  <c r="Z487" i="13" s="1"/>
  <c r="D488" i="13" l="1"/>
  <c r="I488" i="13"/>
  <c r="C488" i="13"/>
  <c r="H488" i="13"/>
  <c r="J488" i="13" l="1"/>
  <c r="L488" i="13" s="1"/>
  <c r="E488" i="13"/>
  <c r="F488" i="13"/>
  <c r="Q488" i="13"/>
  <c r="AB487" i="13"/>
  <c r="K488" i="13" l="1"/>
  <c r="N488" i="13" s="1"/>
  <c r="M488" i="13" s="1"/>
  <c r="O488" i="13" l="1"/>
  <c r="X488" i="13" s="1"/>
  <c r="T488" i="13"/>
  <c r="S488" i="13"/>
  <c r="W488" i="13" l="1"/>
  <c r="Z488" i="13" s="1"/>
  <c r="AA488" i="13"/>
  <c r="I489" i="13" s="1"/>
  <c r="D489" i="13" l="1"/>
  <c r="H489" i="13"/>
  <c r="C489" i="13"/>
  <c r="AB488" i="13" l="1"/>
  <c r="Q489" i="13"/>
  <c r="J489" i="13"/>
  <c r="L489" i="13" s="1"/>
  <c r="F489" i="13"/>
  <c r="E489" i="13"/>
  <c r="K489" i="13" l="1"/>
  <c r="N489" i="13" s="1"/>
  <c r="O489" i="13" l="1"/>
  <c r="W489" i="13" s="1"/>
  <c r="M489" i="13"/>
  <c r="X489" i="13" l="1"/>
  <c r="T489" i="13"/>
  <c r="S489" i="13"/>
  <c r="Z489" i="13" s="1"/>
  <c r="AA489" i="13" l="1"/>
  <c r="D490" i="13" s="1"/>
  <c r="H490" i="13"/>
  <c r="C490" i="13"/>
  <c r="F490" i="13" s="1"/>
  <c r="AB489" i="13" l="1"/>
  <c r="Q490" i="13"/>
  <c r="I490" i="13"/>
  <c r="E490" i="13"/>
  <c r="J490" i="13" l="1"/>
  <c r="L490" i="13" s="1"/>
  <c r="K490" i="13" l="1"/>
  <c r="N490" i="13" s="1"/>
  <c r="M490" i="13" s="1"/>
  <c r="O490" i="13" l="1"/>
  <c r="S490" i="13"/>
  <c r="T490" i="13"/>
  <c r="X490" i="13" l="1"/>
  <c r="AA490" i="13" s="1"/>
  <c r="I491" i="13" s="1"/>
  <c r="W490" i="13"/>
  <c r="Z490" i="13" s="1"/>
  <c r="C491" i="13" s="1"/>
  <c r="F491" i="13" l="1"/>
  <c r="D491" i="13"/>
  <c r="E491" i="13"/>
  <c r="H491" i="13"/>
  <c r="J491" i="13" s="1"/>
  <c r="L491" i="13" s="1"/>
  <c r="Q491" i="13" l="1"/>
  <c r="AB490" i="13"/>
  <c r="K491" i="13"/>
  <c r="N491" i="13" s="1"/>
  <c r="M491" i="13" s="1"/>
  <c r="O491" i="13" l="1"/>
  <c r="W491" i="13" s="1"/>
  <c r="T491" i="13"/>
  <c r="S491" i="13"/>
  <c r="X491" i="13" l="1"/>
  <c r="AA491" i="13" s="1"/>
  <c r="Z491" i="13"/>
  <c r="H492" i="13" s="1"/>
  <c r="C492" i="13" l="1"/>
  <c r="D492" i="13"/>
  <c r="I492" i="13"/>
  <c r="J492" i="13" s="1"/>
  <c r="L492" i="13" s="1"/>
  <c r="E492" i="13" l="1"/>
  <c r="F492" i="13"/>
  <c r="K492" i="13"/>
  <c r="N492" i="13" s="1"/>
  <c r="M492" i="13" s="1"/>
  <c r="Q492" i="13"/>
  <c r="AB491" i="13"/>
  <c r="O492" i="13" l="1"/>
  <c r="S492" i="13" l="1"/>
  <c r="T492" i="13"/>
  <c r="W492" i="13"/>
  <c r="X492" i="13"/>
  <c r="Z492" i="13" l="1"/>
  <c r="H493" i="13" s="1"/>
  <c r="AA492" i="13"/>
  <c r="I493" i="13" s="1"/>
  <c r="C493" i="13" l="1"/>
  <c r="E493" i="13" s="1"/>
  <c r="D493" i="13"/>
  <c r="Q493" i="13" s="1"/>
  <c r="J493" i="13"/>
  <c r="L493" i="13" s="1"/>
  <c r="F493" i="13" l="1"/>
  <c r="AB492" i="13"/>
  <c r="K493" i="13"/>
  <c r="N493" i="13" s="1"/>
  <c r="O493" i="13" l="1"/>
  <c r="M493" i="13"/>
  <c r="X493" i="13" l="1"/>
  <c r="W493" i="13"/>
  <c r="T493" i="13"/>
  <c r="S493" i="13"/>
  <c r="AA493" i="13" l="1"/>
  <c r="D494" i="13" s="1"/>
  <c r="Z493" i="13"/>
  <c r="C494" i="13" s="1"/>
  <c r="I494" i="13" l="1"/>
  <c r="H494" i="13"/>
  <c r="F494" i="13"/>
  <c r="E494" i="13"/>
  <c r="Q494" i="13"/>
  <c r="AB493" i="13"/>
  <c r="J494" i="13" l="1"/>
  <c r="L494" i="13" s="1"/>
  <c r="K494" i="13" l="1"/>
  <c r="N494" i="13" s="1"/>
  <c r="O494" i="13" s="1"/>
  <c r="X494" i="13" l="1"/>
  <c r="W494" i="13"/>
  <c r="M494" i="13"/>
  <c r="T494" i="13" l="1"/>
  <c r="AA494" i="13" s="1"/>
  <c r="D495" i="13" s="1"/>
  <c r="S494" i="13"/>
  <c r="Z494" i="13" s="1"/>
  <c r="C495" i="13" s="1"/>
  <c r="I495" i="13" l="1"/>
  <c r="F495" i="13"/>
  <c r="H495" i="13"/>
  <c r="Q495" i="13"/>
  <c r="AB494" i="13"/>
  <c r="J495" i="13" l="1"/>
  <c r="L495" i="13" s="1"/>
  <c r="E495" i="13"/>
  <c r="K495" i="13" l="1"/>
  <c r="N495" i="13" s="1"/>
  <c r="M495" i="13" s="1"/>
  <c r="T495" i="13" s="1"/>
  <c r="S495" i="13" l="1"/>
  <c r="O495" i="13"/>
  <c r="X495" i="13" s="1"/>
  <c r="AA495" i="13" s="1"/>
  <c r="W495" i="13" l="1"/>
  <c r="Z495" i="13" s="1"/>
  <c r="C496" i="13" s="1"/>
  <c r="D496" i="13"/>
  <c r="I496" i="13"/>
  <c r="H496" i="13" l="1"/>
  <c r="J496" i="13" s="1"/>
  <c r="L496" i="13" s="1"/>
  <c r="E496" i="13"/>
  <c r="Q496" i="13"/>
  <c r="AB495" i="13"/>
  <c r="K496" i="13" l="1"/>
  <c r="N496" i="13" s="1"/>
  <c r="M496" i="13" s="1"/>
  <c r="F496" i="13"/>
  <c r="O496" i="13" l="1"/>
  <c r="T496" i="13"/>
  <c r="S496" i="13"/>
  <c r="X496" i="13" l="1"/>
  <c r="AA496" i="13" s="1"/>
  <c r="W496" i="13"/>
  <c r="Z496" i="13" s="1"/>
  <c r="H497" i="13" s="1"/>
  <c r="C497" i="13" l="1"/>
  <c r="D497" i="13"/>
  <c r="I497" i="13"/>
  <c r="F497" i="13" l="1"/>
  <c r="E497" i="13"/>
  <c r="Q497" i="13"/>
  <c r="AB496" i="13"/>
  <c r="J497" i="13"/>
  <c r="L497" i="13" s="1"/>
  <c r="K497" i="13" l="1"/>
  <c r="N497" i="13" s="1"/>
  <c r="M497" i="13" s="1"/>
  <c r="O497" i="13" l="1"/>
  <c r="W497" i="13" l="1"/>
  <c r="X497" i="13"/>
  <c r="S497" i="13"/>
  <c r="T497" i="13"/>
  <c r="Z497" i="13" l="1"/>
  <c r="H498" i="13" s="1"/>
  <c r="AA497" i="13"/>
  <c r="C498" i="13" l="1"/>
  <c r="I498" i="13"/>
  <c r="D498" i="13"/>
  <c r="J498" i="13" l="1"/>
  <c r="L498" i="13" s="1"/>
  <c r="Q498" i="13"/>
  <c r="AB497" i="13"/>
  <c r="E498" i="13"/>
  <c r="F498" i="13"/>
  <c r="K498" i="13" l="1"/>
  <c r="N498" i="13" s="1"/>
  <c r="M498" i="13" s="1"/>
  <c r="O498" i="13" l="1"/>
  <c r="W498" i="13" s="1"/>
  <c r="S498" i="13"/>
  <c r="T498" i="13"/>
  <c r="X498" i="13" l="1"/>
  <c r="AA498" i="13" s="1"/>
  <c r="Z498" i="13"/>
  <c r="C499" i="13" l="1"/>
  <c r="H499" i="13"/>
  <c r="D499" i="13"/>
  <c r="I499" i="13"/>
  <c r="F499" i="13" l="1"/>
  <c r="E499" i="13"/>
  <c r="J499" i="13"/>
  <c r="L499" i="13" s="1"/>
  <c r="Q499" i="13"/>
  <c r="K499" i="13"/>
  <c r="AB498" i="13"/>
  <c r="N499" i="13" l="1"/>
  <c r="M499" i="13" s="1"/>
  <c r="O499" i="13" l="1"/>
  <c r="T499" i="13"/>
  <c r="S499" i="13"/>
  <c r="W499" i="13" l="1"/>
  <c r="Z499" i="13" s="1"/>
  <c r="X499" i="13"/>
  <c r="AA499" i="13" s="1"/>
  <c r="C500" i="13" l="1"/>
  <c r="F500" i="13" s="1"/>
  <c r="H500" i="13"/>
  <c r="I500" i="13"/>
  <c r="D500" i="13"/>
  <c r="E500" i="13" l="1"/>
  <c r="Q500" i="13"/>
  <c r="AB499" i="13"/>
  <c r="J500" i="13"/>
  <c r="L500" i="13" s="1"/>
  <c r="K500" i="13" l="1"/>
  <c r="N500" i="13" s="1"/>
  <c r="O500" i="13" l="1"/>
  <c r="M500" i="13"/>
  <c r="S500" i="13" s="1"/>
  <c r="X500" i="13" l="1"/>
  <c r="W500" i="13"/>
  <c r="Z500" i="13" s="1"/>
  <c r="H501" i="13" s="1"/>
  <c r="T500" i="13"/>
  <c r="AA500" i="13" l="1"/>
  <c r="D501" i="13" s="1"/>
  <c r="C501" i="13"/>
  <c r="I501" i="13" l="1"/>
  <c r="J501" i="13" s="1"/>
  <c r="L501" i="13" s="1"/>
  <c r="F501" i="13"/>
  <c r="Q501" i="13"/>
  <c r="AB500" i="13"/>
  <c r="E501" i="13"/>
  <c r="K501" i="13" l="1"/>
  <c r="N501" i="13" s="1"/>
  <c r="M501" i="13" s="1"/>
  <c r="O501" i="13" l="1"/>
  <c r="X501" i="13" l="1"/>
  <c r="W501" i="13"/>
  <c r="T501" i="13"/>
  <c r="S501" i="13"/>
  <c r="AA501" i="13" l="1"/>
  <c r="Z501" i="13"/>
  <c r="D502" i="13" l="1"/>
  <c r="I502" i="13"/>
  <c r="C502" i="13"/>
  <c r="H502" i="13"/>
  <c r="J502" i="13" l="1"/>
  <c r="L502" i="13" s="1"/>
  <c r="E502" i="13"/>
  <c r="Q502" i="13"/>
  <c r="AB501" i="13"/>
  <c r="F502" i="13"/>
  <c r="K502" i="13" l="1"/>
  <c r="N502" i="13" s="1"/>
  <c r="M502" i="13" s="1"/>
  <c r="O502" i="13" l="1"/>
  <c r="W502" i="13" s="1"/>
  <c r="T502" i="13"/>
  <c r="S502" i="13"/>
  <c r="X502" i="13" l="1"/>
  <c r="AA502" i="13" s="1"/>
  <c r="D503" i="13" s="1"/>
  <c r="Z502" i="13"/>
  <c r="I503" i="13" l="1"/>
  <c r="H503" i="13"/>
  <c r="C503" i="13"/>
  <c r="Q503" i="13"/>
  <c r="AB502" i="13"/>
  <c r="J503" i="13" l="1"/>
  <c r="L503" i="13" s="1"/>
  <c r="E503" i="13"/>
  <c r="F503" i="13"/>
  <c r="K503" i="13" l="1"/>
  <c r="N503" i="13" s="1"/>
  <c r="M503" i="13" s="1"/>
  <c r="O503" i="13" l="1"/>
  <c r="X503" i="13" l="1"/>
  <c r="W503" i="13"/>
  <c r="T503" i="13"/>
  <c r="S503" i="13"/>
  <c r="AA503" i="13" l="1"/>
  <c r="I504" i="13" s="1"/>
  <c r="Z503" i="13"/>
  <c r="D504" i="13" l="1"/>
  <c r="H504" i="13"/>
  <c r="C504" i="13"/>
  <c r="AB503" i="13" l="1"/>
  <c r="K504" i="13"/>
  <c r="Q504" i="13"/>
  <c r="J504" i="13"/>
  <c r="L504" i="13" s="1"/>
  <c r="F504" i="13"/>
  <c r="E504" i="13"/>
  <c r="N504" i="13" l="1"/>
  <c r="O504" i="13" l="1"/>
  <c r="M504" i="13"/>
  <c r="S504" i="13" s="1"/>
  <c r="X504" i="13" l="1"/>
  <c r="W504" i="13"/>
  <c r="Z504" i="13" s="1"/>
  <c r="T504" i="13"/>
  <c r="AA504" i="13" l="1"/>
  <c r="D505" i="13" s="1"/>
  <c r="Q505" i="13" s="1"/>
  <c r="H505" i="13"/>
  <c r="C505" i="13"/>
  <c r="AB504" i="13" l="1"/>
  <c r="I505" i="13"/>
  <c r="E505" i="13"/>
  <c r="F505" i="13"/>
  <c r="J505" i="13" l="1"/>
  <c r="L505" i="13" s="1"/>
  <c r="K505" i="13" l="1"/>
  <c r="N505" i="13" s="1"/>
  <c r="M505" i="13" s="1"/>
  <c r="O505" i="13" l="1"/>
  <c r="T505" i="13"/>
  <c r="S505" i="13"/>
  <c r="W505" i="13" l="1"/>
  <c r="Z505" i="13" s="1"/>
  <c r="C506" i="13" s="1"/>
  <c r="X505" i="13"/>
  <c r="AA505" i="13" s="1"/>
  <c r="H506" i="13" l="1"/>
  <c r="D506" i="13"/>
  <c r="I506" i="13"/>
  <c r="E506" i="13" l="1"/>
  <c r="Q506" i="13"/>
  <c r="K506" i="13"/>
  <c r="AB505" i="13"/>
  <c r="F506" i="13"/>
  <c r="J506" i="13"/>
  <c r="L506" i="13" s="1"/>
  <c r="N506" i="13" l="1"/>
  <c r="M506" i="13" s="1"/>
  <c r="O506" i="13" l="1"/>
  <c r="W506" i="13" l="1"/>
  <c r="X506" i="13"/>
  <c r="T506" i="13"/>
  <c r="S506" i="13"/>
  <c r="Z506" i="13" l="1"/>
  <c r="H507" i="13" s="1"/>
  <c r="AA506" i="13"/>
  <c r="C507" i="13" l="1"/>
  <c r="I507" i="13"/>
  <c r="J507" i="13" s="1"/>
  <c r="L507" i="13" s="1"/>
  <c r="D507" i="13"/>
  <c r="E507" i="13" l="1"/>
  <c r="F507" i="13"/>
  <c r="K507" i="13"/>
  <c r="N507" i="13" s="1"/>
  <c r="M507" i="13" s="1"/>
  <c r="Q507" i="13"/>
  <c r="AB506" i="13"/>
  <c r="O507" i="13" l="1"/>
  <c r="S507" i="13" l="1"/>
  <c r="T507" i="13"/>
  <c r="W507" i="13"/>
  <c r="X507" i="13"/>
  <c r="AA507" i="13" l="1"/>
  <c r="Z507" i="13"/>
  <c r="H508" i="13" l="1"/>
  <c r="C508" i="13"/>
  <c r="I508" i="13"/>
  <c r="D508" i="13"/>
  <c r="J508" i="13" l="1"/>
  <c r="L508" i="13" s="1"/>
  <c r="Q508" i="13"/>
  <c r="K508" i="13"/>
  <c r="AB507" i="13"/>
  <c r="F508" i="13"/>
  <c r="E508" i="13"/>
  <c r="N508" i="13" l="1"/>
  <c r="O508" i="13" l="1"/>
  <c r="M508" i="13"/>
  <c r="S508" i="13" s="1"/>
  <c r="X508" i="13" l="1"/>
  <c r="W508" i="13"/>
  <c r="Z508" i="13" s="1"/>
  <c r="T508" i="13"/>
  <c r="AA508" i="13" l="1"/>
  <c r="I509" i="13" s="1"/>
  <c r="C509" i="13"/>
  <c r="H509" i="13"/>
  <c r="D509" i="13" l="1"/>
  <c r="E509" i="13"/>
  <c r="F509" i="13"/>
  <c r="J509" i="13"/>
  <c r="L509" i="13" s="1"/>
  <c r="K509" i="13" l="1"/>
  <c r="N509" i="13" s="1"/>
  <c r="M509" i="13" s="1"/>
  <c r="Q509" i="13"/>
  <c r="AB508" i="13"/>
  <c r="O509" i="13" l="1"/>
  <c r="S509" i="13" l="1"/>
  <c r="T509" i="13"/>
  <c r="W509" i="13"/>
  <c r="X509" i="13"/>
  <c r="Z509" i="13" l="1"/>
  <c r="H510" i="13" s="1"/>
  <c r="AA509" i="13"/>
  <c r="C510" i="13" l="1"/>
  <c r="I510" i="13"/>
  <c r="D510" i="13"/>
  <c r="F510" i="13" l="1"/>
  <c r="E510" i="13"/>
  <c r="J510" i="13"/>
  <c r="L510" i="13" s="1"/>
  <c r="Q510" i="13"/>
  <c r="AB509" i="13"/>
  <c r="K510" i="13" l="1"/>
  <c r="N510" i="13" s="1"/>
  <c r="O510" i="13" l="1"/>
  <c r="W510" i="13" s="1"/>
  <c r="M510" i="13"/>
  <c r="X510" i="13" l="1"/>
  <c r="T510" i="13"/>
  <c r="S510" i="13"/>
  <c r="Z510" i="13" s="1"/>
  <c r="AA510" i="13" l="1"/>
  <c r="I511" i="13" s="1"/>
  <c r="H511" i="13"/>
  <c r="C511" i="13"/>
  <c r="D511" i="13" l="1"/>
  <c r="Q511" i="13" s="1"/>
  <c r="J511" i="13"/>
  <c r="L511" i="13" s="1"/>
  <c r="F511" i="13"/>
  <c r="E511" i="13"/>
  <c r="K511" i="13" l="1"/>
  <c r="N511" i="13" s="1"/>
  <c r="O511" i="13" s="1"/>
  <c r="AB510" i="13"/>
  <c r="W511" i="13" l="1"/>
  <c r="X511" i="13"/>
  <c r="M511" i="13"/>
  <c r="T511" i="13" s="1"/>
  <c r="AA511" i="13" l="1"/>
  <c r="I512" i="13" s="1"/>
  <c r="S511" i="13"/>
  <c r="Z511" i="13" s="1"/>
  <c r="C512" i="13" s="1"/>
  <c r="F512" i="13" l="1"/>
  <c r="D512" i="13"/>
  <c r="H512" i="13"/>
  <c r="J512" i="13" s="1"/>
  <c r="L512" i="13" s="1"/>
  <c r="E512" i="13" l="1"/>
  <c r="Q512" i="13"/>
  <c r="AB511" i="13"/>
  <c r="K512" i="13"/>
  <c r="N512" i="13" s="1"/>
  <c r="M512" i="13" s="1"/>
  <c r="O512" i="13" l="1"/>
  <c r="W512" i="13" s="1"/>
  <c r="T512" i="13"/>
  <c r="S512" i="13"/>
  <c r="X512" i="13" l="1"/>
  <c r="AA512" i="13" s="1"/>
  <c r="Z512" i="13"/>
  <c r="C513" i="13" s="1"/>
  <c r="H513" i="13" l="1"/>
  <c r="F513" i="13"/>
  <c r="I513" i="13"/>
  <c r="D513" i="13"/>
  <c r="J513" i="13" l="1"/>
  <c r="L513" i="13" s="1"/>
  <c r="E513" i="13"/>
  <c r="K513" i="13"/>
  <c r="N513" i="13" s="1"/>
  <c r="M513" i="13" s="1"/>
  <c r="Q513" i="13"/>
  <c r="AB512" i="13"/>
  <c r="O513" i="13" l="1"/>
  <c r="S513" i="13" l="1"/>
  <c r="T513" i="13"/>
  <c r="W513" i="13"/>
  <c r="X513" i="13"/>
  <c r="AA513" i="13" l="1"/>
  <c r="I514" i="13" s="1"/>
  <c r="Z513" i="13"/>
  <c r="D514" i="13" l="1"/>
  <c r="Q514" i="13" s="1"/>
  <c r="C514" i="13"/>
  <c r="H514" i="13"/>
  <c r="AB513" i="13" l="1"/>
  <c r="J514" i="13"/>
  <c r="L514" i="13" s="1"/>
  <c r="F514" i="13"/>
  <c r="E514" i="13"/>
  <c r="K514" i="13" l="1"/>
  <c r="N514" i="13" s="1"/>
  <c r="M514" i="13" s="1"/>
  <c r="O514" i="13" l="1"/>
  <c r="S514" i="13" l="1"/>
  <c r="T514" i="13"/>
  <c r="X514" i="13"/>
  <c r="W514" i="13"/>
  <c r="AA514" i="13" l="1"/>
  <c r="Z514" i="13"/>
  <c r="C515" i="13" l="1"/>
  <c r="H515" i="13"/>
  <c r="I515" i="13"/>
  <c r="D515" i="13"/>
  <c r="E515" i="13" l="1"/>
  <c r="J515" i="13"/>
  <c r="L515" i="13" s="1"/>
  <c r="F515" i="13"/>
  <c r="Q515" i="13"/>
  <c r="AB514" i="13"/>
  <c r="K515" i="13" l="1"/>
  <c r="N515" i="13" s="1"/>
  <c r="M515" i="13" s="1"/>
  <c r="O515" i="13" l="1"/>
  <c r="X515" i="13" s="1"/>
  <c r="S515" i="13"/>
  <c r="T515" i="13"/>
  <c r="W515" i="13" l="1"/>
  <c r="Z515" i="13" s="1"/>
  <c r="AA515" i="13"/>
  <c r="H516" i="13" l="1"/>
  <c r="C516" i="13"/>
  <c r="I516" i="13"/>
  <c r="D516" i="13"/>
  <c r="J516" i="13" l="1"/>
  <c r="L516" i="13" s="1"/>
  <c r="E516" i="13"/>
  <c r="Q516" i="13"/>
  <c r="K516" i="13"/>
  <c r="AB515" i="13"/>
  <c r="F516" i="13"/>
  <c r="N516" i="13" l="1"/>
  <c r="M516" i="13" s="1"/>
  <c r="O516" i="13" l="1"/>
  <c r="W516" i="13" s="1"/>
  <c r="S516" i="13"/>
  <c r="T516" i="13"/>
  <c r="X516" i="13" l="1"/>
  <c r="AA516" i="13" s="1"/>
  <c r="Z516" i="13"/>
  <c r="D517" i="13" l="1"/>
  <c r="I517" i="13"/>
  <c r="H517" i="13"/>
  <c r="C517" i="13"/>
  <c r="F517" i="13" l="1"/>
  <c r="J517" i="13"/>
  <c r="L517" i="13" s="1"/>
  <c r="K517" i="13"/>
  <c r="N517" i="13" s="1"/>
  <c r="M517" i="13" s="1"/>
  <c r="Q517" i="13"/>
  <c r="AB516" i="13"/>
  <c r="E517" i="13"/>
  <c r="O517" i="13" l="1"/>
  <c r="S517" i="13" l="1"/>
  <c r="T517" i="13"/>
  <c r="X517" i="13"/>
  <c r="W517" i="13"/>
  <c r="Z517" i="13" l="1"/>
  <c r="C518" i="13" s="1"/>
  <c r="AA517" i="13"/>
  <c r="D518" i="13" s="1"/>
  <c r="H518" i="13" l="1"/>
  <c r="I518" i="13"/>
  <c r="F518" i="13"/>
  <c r="Q518" i="13"/>
  <c r="AB517" i="13"/>
  <c r="J518" i="13" l="1"/>
  <c r="L518" i="13" s="1"/>
  <c r="E518" i="13"/>
  <c r="K518" i="13" l="1"/>
  <c r="N518" i="13" s="1"/>
  <c r="M518" i="13" s="1"/>
  <c r="O518" i="13" l="1"/>
  <c r="X518" i="13" l="1"/>
  <c r="W518" i="13"/>
  <c r="T518" i="13"/>
  <c r="S518" i="13"/>
  <c r="AA518" i="13" l="1"/>
  <c r="Z518" i="13"/>
  <c r="C519" i="13" l="1"/>
  <c r="H519" i="13"/>
  <c r="I519" i="13"/>
  <c r="D519" i="13"/>
  <c r="Q519" i="13" l="1"/>
  <c r="AB518" i="13"/>
  <c r="F519" i="13"/>
  <c r="E519" i="13"/>
  <c r="J519" i="13"/>
  <c r="L519" i="13" s="1"/>
  <c r="K519" i="13" l="1"/>
  <c r="N519" i="13" s="1"/>
  <c r="M519" i="13" s="1"/>
  <c r="O519" i="13" l="1"/>
  <c r="S519" i="13" l="1"/>
  <c r="T519" i="13"/>
  <c r="W519" i="13"/>
  <c r="X519" i="13"/>
  <c r="Z519" i="13" l="1"/>
  <c r="H520" i="13" s="1"/>
  <c r="AA519" i="13"/>
  <c r="I520" i="13" s="1"/>
  <c r="C520" i="13" l="1"/>
  <c r="D520" i="13"/>
  <c r="AB519" i="13" s="1"/>
  <c r="F520" i="13" l="1"/>
  <c r="Q520" i="13"/>
  <c r="K520" i="13"/>
  <c r="E520" i="13"/>
  <c r="J520" i="13"/>
  <c r="L520" i="13" s="1"/>
  <c r="N520" i="13" l="1"/>
  <c r="O520" i="13" l="1"/>
  <c r="X520" i="13" s="1"/>
  <c r="M520" i="13"/>
  <c r="T520" i="13" s="1"/>
  <c r="W520" i="13" l="1"/>
  <c r="S520" i="13"/>
  <c r="AA520" i="13"/>
  <c r="D521" i="13" s="1"/>
  <c r="Z520" i="13" l="1"/>
  <c r="H521" i="13" s="1"/>
  <c r="I521" i="13"/>
  <c r="Q521" i="13"/>
  <c r="AB520" i="13"/>
  <c r="C521" i="13" l="1"/>
  <c r="E521" i="13" s="1"/>
  <c r="J521" i="13" l="1"/>
  <c r="F521" i="13"/>
  <c r="L521" i="13" l="1"/>
  <c r="K521" i="13"/>
  <c r="N521" i="13" s="1"/>
  <c r="M521" i="13" s="1"/>
  <c r="S521" i="13" l="1"/>
  <c r="T521" i="13"/>
  <c r="O521" i="13"/>
  <c r="W521" i="13" s="1"/>
  <c r="X521" i="13" l="1"/>
  <c r="AA521" i="13" s="1"/>
  <c r="I522" i="13" s="1"/>
  <c r="Z521" i="13"/>
  <c r="C522" i="13" s="1"/>
  <c r="D522" i="13" l="1"/>
  <c r="H522" i="13"/>
  <c r="F522" i="13"/>
  <c r="E522" i="13"/>
  <c r="Q522" i="13" l="1"/>
  <c r="AB521" i="13"/>
  <c r="J522" i="13"/>
  <c r="L522" i="13" s="1"/>
  <c r="K522" i="13" l="1"/>
  <c r="N522" i="13" s="1"/>
  <c r="O522" i="13" s="1"/>
  <c r="M522" i="13" l="1"/>
  <c r="W522" i="13"/>
  <c r="X522" i="13"/>
  <c r="T522" i="13" l="1"/>
  <c r="AA522" i="13" s="1"/>
  <c r="I523" i="13" s="1"/>
  <c r="S522" i="13"/>
  <c r="Z522" i="13" s="1"/>
  <c r="C523" i="13" s="1"/>
  <c r="H523" i="13" l="1"/>
  <c r="J523" i="13" s="1"/>
  <c r="L523" i="13" s="1"/>
  <c r="D523" i="13"/>
  <c r="Q523" i="13" s="1"/>
  <c r="F523" i="13"/>
  <c r="E523" i="13"/>
  <c r="K523" i="13" l="1"/>
  <c r="N523" i="13" s="1"/>
  <c r="M523" i="13" s="1"/>
  <c r="AB522" i="13"/>
  <c r="O523" i="13" l="1"/>
  <c r="X523" i="13" l="1"/>
  <c r="W523" i="13"/>
  <c r="S523" i="13"/>
  <c r="T523" i="13"/>
  <c r="Z523" i="13" l="1"/>
  <c r="AA523" i="13"/>
  <c r="I524" i="13" l="1"/>
  <c r="D524" i="13"/>
  <c r="H524" i="13"/>
  <c r="C524" i="13"/>
  <c r="Q524" i="13" l="1"/>
  <c r="AB523" i="13"/>
  <c r="F524" i="13"/>
  <c r="J524" i="13"/>
  <c r="L524" i="13" s="1"/>
  <c r="E524" i="13"/>
  <c r="K524" i="13" l="1"/>
  <c r="N524" i="13" s="1"/>
  <c r="M524" i="13" s="1"/>
  <c r="O524" i="13" l="1"/>
  <c r="T524" i="13" l="1"/>
  <c r="S524" i="13"/>
  <c r="W524" i="13"/>
  <c r="X524" i="13"/>
  <c r="AA524" i="13" l="1"/>
  <c r="I525" i="13" s="1"/>
  <c r="Z524" i="13"/>
  <c r="D525" i="13" l="1"/>
  <c r="AB524" i="13" s="1"/>
  <c r="C525" i="13"/>
  <c r="H525" i="13"/>
  <c r="Q525" i="13" l="1"/>
  <c r="J525" i="13"/>
  <c r="L525" i="13" s="1"/>
  <c r="F525" i="13"/>
  <c r="E525" i="13"/>
  <c r="K525" i="13" l="1"/>
  <c r="N525" i="13" s="1"/>
  <c r="M525" i="13" s="1"/>
  <c r="O525" i="13" l="1"/>
  <c r="X525" i="13" s="1"/>
  <c r="T525" i="13"/>
  <c r="S525" i="13"/>
  <c r="W525" i="13" l="1"/>
  <c r="Z525" i="13" s="1"/>
  <c r="AA525" i="13"/>
  <c r="I526" i="13" s="1"/>
  <c r="D526" i="13" l="1"/>
  <c r="AB525" i="13" s="1"/>
  <c r="H526" i="13"/>
  <c r="C526" i="13"/>
  <c r="Q526" i="13" l="1"/>
  <c r="F526" i="13"/>
  <c r="E526" i="13"/>
  <c r="J526" i="13"/>
  <c r="L526" i="13" s="1"/>
  <c r="K526" i="13" l="1"/>
  <c r="N526" i="13" s="1"/>
  <c r="M526" i="13" s="1"/>
  <c r="O526" i="13" l="1"/>
  <c r="T526" i="13" l="1"/>
  <c r="S526" i="13"/>
  <c r="X526" i="13"/>
  <c r="W526" i="13"/>
  <c r="AA526" i="13" l="1"/>
  <c r="I527" i="13" s="1"/>
  <c r="Z526" i="13"/>
  <c r="D527" i="13" l="1"/>
  <c r="Q527" i="13" s="1"/>
  <c r="C527" i="13"/>
  <c r="H527" i="13"/>
  <c r="AB526" i="13" l="1"/>
  <c r="J527" i="13"/>
  <c r="L527" i="13" s="1"/>
  <c r="F527" i="13"/>
  <c r="E527" i="13"/>
  <c r="K527" i="13" l="1"/>
  <c r="N527" i="13" s="1"/>
  <c r="M527" i="13" s="1"/>
  <c r="O527" i="13" l="1"/>
  <c r="W527" i="13" l="1"/>
  <c r="X527" i="13"/>
  <c r="S527" i="13"/>
  <c r="T527" i="13"/>
  <c r="AA527" i="13" l="1"/>
  <c r="I528" i="13" s="1"/>
  <c r="Z527" i="13"/>
  <c r="H528" i="13" s="1"/>
  <c r="D528" i="13" l="1"/>
  <c r="C528" i="13"/>
  <c r="J528" i="13"/>
  <c r="L528" i="13" s="1"/>
  <c r="K528" i="13" l="1"/>
  <c r="N528" i="13" s="1"/>
  <c r="M528" i="13" s="1"/>
  <c r="E528" i="13"/>
  <c r="AB527" i="13"/>
  <c r="Q528" i="13"/>
  <c r="F528" i="13"/>
  <c r="O528" i="13" l="1"/>
  <c r="T528" i="13" l="1"/>
  <c r="S528" i="13"/>
  <c r="X528" i="13"/>
  <c r="W528" i="13"/>
  <c r="Z528" i="13" l="1"/>
  <c r="C529" i="13" s="1"/>
  <c r="AA528" i="13"/>
  <c r="H529" i="13" l="1"/>
  <c r="F529" i="13"/>
  <c r="E529" i="13"/>
  <c r="I529" i="13"/>
  <c r="D529" i="13"/>
  <c r="J529" i="13" l="1"/>
  <c r="L529" i="13" s="1"/>
  <c r="Q529" i="13"/>
  <c r="K529" i="13"/>
  <c r="AB528" i="13"/>
  <c r="N529" i="13" l="1"/>
  <c r="O529" i="13" l="1"/>
  <c r="X529" i="13" s="1"/>
  <c r="M529" i="13"/>
  <c r="T529" i="13" s="1"/>
  <c r="W529" i="13" l="1"/>
  <c r="S529" i="13"/>
  <c r="AA529" i="13"/>
  <c r="Z529" i="13" l="1"/>
  <c r="H530" i="13" s="1"/>
  <c r="I530" i="13"/>
  <c r="D530" i="13"/>
  <c r="C530" i="13" l="1"/>
  <c r="Q530" i="13"/>
  <c r="AB529" i="13"/>
  <c r="J530" i="13"/>
  <c r="L530" i="13" s="1"/>
  <c r="K530" i="13" l="1"/>
  <c r="N530" i="13" s="1"/>
  <c r="E530" i="13"/>
  <c r="F530" i="13"/>
  <c r="O530" i="13" l="1"/>
  <c r="M530" i="13"/>
  <c r="S530" i="13" s="1"/>
  <c r="T530" i="13" l="1"/>
  <c r="X530" i="13"/>
  <c r="W530" i="13"/>
  <c r="Z530" i="13" s="1"/>
  <c r="AA530" i="13" l="1"/>
  <c r="D531" i="13" s="1"/>
  <c r="H531" i="13"/>
  <c r="C531" i="13"/>
  <c r="I531" i="13" l="1"/>
  <c r="J531" i="13" s="1"/>
  <c r="L531" i="13" s="1"/>
  <c r="E531" i="13"/>
  <c r="F531" i="13"/>
  <c r="Q531" i="13"/>
  <c r="AB530" i="13"/>
  <c r="K531" i="13" l="1"/>
  <c r="N531" i="13" s="1"/>
  <c r="M531" i="13" s="1"/>
  <c r="O531" i="13" l="1"/>
  <c r="X531" i="13" s="1"/>
  <c r="T531" i="13"/>
  <c r="S531" i="13"/>
  <c r="W531" i="13" l="1"/>
  <c r="Z531" i="13" s="1"/>
  <c r="AA531" i="13"/>
  <c r="D532" i="13" s="1"/>
  <c r="I532" i="13" l="1"/>
  <c r="Q532" i="13"/>
  <c r="AB531" i="13"/>
  <c r="H532" i="13"/>
  <c r="C532" i="13"/>
  <c r="F532" i="13" l="1"/>
  <c r="E532" i="13"/>
  <c r="J532" i="13"/>
  <c r="L532" i="13" s="1"/>
  <c r="K532" i="13" l="1"/>
  <c r="N532" i="13" s="1"/>
  <c r="M532" i="13" s="1"/>
  <c r="O532" i="13" l="1"/>
  <c r="T532" i="13" l="1"/>
  <c r="S532" i="13"/>
  <c r="W532" i="13"/>
  <c r="X532" i="13"/>
  <c r="Z532" i="13" l="1"/>
  <c r="AA532" i="13"/>
  <c r="D533" i="13" l="1"/>
  <c r="I533" i="13"/>
  <c r="C533" i="13"/>
  <c r="H533" i="13"/>
  <c r="J533" i="13" l="1"/>
  <c r="L533" i="13" s="1"/>
  <c r="F533" i="13"/>
  <c r="E533" i="13"/>
  <c r="Q533" i="13"/>
  <c r="AB532" i="13"/>
  <c r="K533" i="13" l="1"/>
  <c r="N533" i="13" s="1"/>
  <c r="O533" i="13" l="1"/>
  <c r="W533" i="13" s="1"/>
  <c r="M533" i="13"/>
  <c r="T533" i="13" s="1"/>
  <c r="X533" i="13" l="1"/>
  <c r="AA533" i="13" s="1"/>
  <c r="S533" i="13"/>
  <c r="Z533" i="13" s="1"/>
  <c r="D534" i="13" l="1"/>
  <c r="I534" i="13"/>
  <c r="H534" i="13"/>
  <c r="C534" i="13"/>
  <c r="J534" i="13" l="1"/>
  <c r="L534" i="13" s="1"/>
  <c r="E534" i="13"/>
  <c r="F534" i="13"/>
  <c r="Q534" i="13"/>
  <c r="AB533" i="13"/>
  <c r="K534" i="13" l="1"/>
  <c r="N534" i="13" s="1"/>
  <c r="M534" i="13" s="1"/>
  <c r="O534" i="13" l="1"/>
  <c r="W534" i="13" s="1"/>
  <c r="T534" i="13"/>
  <c r="S534" i="13"/>
  <c r="X534" i="13" l="1"/>
  <c r="AA534" i="13" s="1"/>
  <c r="D535" i="13" s="1"/>
  <c r="Z534" i="13"/>
  <c r="I535" i="13" l="1"/>
  <c r="C535" i="13"/>
  <c r="H535" i="13"/>
  <c r="Q535" i="13"/>
  <c r="AB534" i="13"/>
  <c r="J535" i="13" l="1"/>
  <c r="L535" i="13" s="1"/>
  <c r="F535" i="13"/>
  <c r="E535" i="13"/>
  <c r="K535" i="13" l="1"/>
  <c r="N535" i="13" s="1"/>
  <c r="M535" i="13" s="1"/>
  <c r="O535" i="13" l="1"/>
  <c r="X535" i="13" l="1"/>
  <c r="W535" i="13"/>
  <c r="S535" i="13"/>
  <c r="T535" i="13"/>
  <c r="Z535" i="13" l="1"/>
  <c r="H536" i="13" s="1"/>
  <c r="AA535" i="13"/>
  <c r="C536" i="13" l="1"/>
  <c r="D536" i="13"/>
  <c r="I536" i="13"/>
  <c r="E536" i="13" l="1"/>
  <c r="J536" i="13"/>
  <c r="L536" i="13" s="1"/>
  <c r="F536" i="13"/>
  <c r="K536" i="13"/>
  <c r="Q536" i="13"/>
  <c r="AB535" i="13"/>
  <c r="N536" i="13" l="1"/>
  <c r="O536" i="13" l="1"/>
  <c r="W536" i="13" s="1"/>
  <c r="M536" i="13"/>
  <c r="S536" i="13" s="1"/>
  <c r="X536" i="13" l="1"/>
  <c r="T536" i="13"/>
  <c r="Z536" i="13"/>
  <c r="AA536" i="13" l="1"/>
  <c r="D537" i="13" s="1"/>
  <c r="AB536" i="13" s="1"/>
  <c r="H537" i="13"/>
  <c r="C537" i="13"/>
  <c r="I537" i="13" l="1"/>
  <c r="J537" i="13" s="1"/>
  <c r="L537" i="13" s="1"/>
  <c r="F537" i="13"/>
  <c r="Q537" i="13"/>
  <c r="K537" i="13" l="1"/>
  <c r="N537" i="13" s="1"/>
  <c r="M537" i="13" s="1"/>
  <c r="E537" i="13"/>
  <c r="O537" i="13" l="1"/>
  <c r="T537" i="13"/>
  <c r="S537" i="13"/>
  <c r="X537" i="13" l="1"/>
  <c r="AA537" i="13" s="1"/>
  <c r="W537" i="13"/>
  <c r="Z537" i="13" s="1"/>
  <c r="I538" i="13" l="1"/>
  <c r="D538" i="13"/>
  <c r="H538" i="13"/>
  <c r="C538" i="13"/>
  <c r="F538" i="13" l="1"/>
  <c r="E538" i="13"/>
  <c r="J538" i="13"/>
  <c r="L538" i="13" s="1"/>
  <c r="Q538" i="13"/>
  <c r="AB537" i="13"/>
  <c r="K538" i="13" l="1"/>
  <c r="N538" i="13" s="1"/>
  <c r="M538" i="13" s="1"/>
  <c r="O538" i="13" l="1"/>
  <c r="W538" i="13" s="1"/>
  <c r="T538" i="13"/>
  <c r="S538" i="13"/>
  <c r="X538" i="13" l="1"/>
  <c r="AA538" i="13" s="1"/>
  <c r="Z538" i="13"/>
  <c r="H539" i="13" l="1"/>
  <c r="C539" i="13"/>
  <c r="I539" i="13"/>
  <c r="D539" i="13"/>
  <c r="F539" i="13" l="1"/>
  <c r="J539" i="13"/>
  <c r="L539" i="13" s="1"/>
  <c r="E539" i="13"/>
  <c r="Q539" i="13"/>
  <c r="AB538" i="13"/>
  <c r="K539" i="13" l="1"/>
  <c r="N539" i="13" s="1"/>
  <c r="M539" i="13" s="1"/>
  <c r="O539" i="13" l="1"/>
  <c r="W539" i="13" s="1"/>
  <c r="S539" i="13"/>
  <c r="T539" i="13"/>
  <c r="X539" i="13" l="1"/>
  <c r="AA539" i="13" s="1"/>
  <c r="Z539" i="13"/>
  <c r="C540" i="13" s="1"/>
  <c r="H540" i="13" l="1"/>
  <c r="F540" i="13"/>
  <c r="E540" i="13"/>
  <c r="I540" i="13"/>
  <c r="D540" i="13"/>
  <c r="J540" i="13" l="1"/>
  <c r="L540" i="13" s="1"/>
  <c r="Q540" i="13"/>
  <c r="AB539" i="13"/>
  <c r="K540" i="13" l="1"/>
  <c r="N540" i="13" s="1"/>
  <c r="O540" i="13" l="1"/>
  <c r="W540" i="13" s="1"/>
  <c r="M540" i="13"/>
  <c r="T540" i="13" l="1"/>
  <c r="X540" i="13"/>
  <c r="S540" i="13"/>
  <c r="Z540" i="13" s="1"/>
  <c r="AA540" i="13" l="1"/>
  <c r="I541" i="13" s="1"/>
  <c r="C541" i="13"/>
  <c r="F541" i="13" s="1"/>
  <c r="H541" i="13"/>
  <c r="D541" i="13" l="1"/>
  <c r="E541" i="13"/>
  <c r="J541" i="13"/>
  <c r="L541" i="13" s="1"/>
  <c r="AB540" i="13" l="1"/>
  <c r="K541" i="13"/>
  <c r="N541" i="13" s="1"/>
  <c r="M541" i="13" s="1"/>
  <c r="Q541" i="13"/>
  <c r="O541" i="13" l="1"/>
  <c r="W541" i="13" s="1"/>
  <c r="S541" i="13"/>
  <c r="T541" i="13"/>
  <c r="X541" i="13" l="1"/>
  <c r="AA541" i="13" s="1"/>
  <c r="Z541" i="13"/>
  <c r="C542" i="13" s="1"/>
  <c r="H542" i="13" l="1"/>
  <c r="E542" i="13"/>
  <c r="I542" i="13"/>
  <c r="D542" i="13"/>
  <c r="J542" i="13" l="1"/>
  <c r="L542" i="13" s="1"/>
  <c r="Q542" i="13"/>
  <c r="AB541" i="13"/>
  <c r="F542" i="13"/>
  <c r="K542" i="13" l="1"/>
  <c r="N542" i="13" s="1"/>
  <c r="M542" i="13" s="1"/>
  <c r="O542" i="13" l="1"/>
  <c r="W542" i="13" s="1"/>
  <c r="T542" i="13"/>
  <c r="S542" i="13"/>
  <c r="X542" i="13" l="1"/>
  <c r="AA542" i="13" s="1"/>
  <c r="Z542" i="13"/>
  <c r="H543" i="13" s="1"/>
  <c r="C543" i="13" l="1"/>
  <c r="I543" i="13"/>
  <c r="D543" i="13"/>
  <c r="J543" i="13" l="1"/>
  <c r="L543" i="13" s="1"/>
  <c r="AB542" i="13"/>
  <c r="K543" i="13"/>
  <c r="Q543" i="13"/>
  <c r="E543" i="13"/>
  <c r="F543" i="13"/>
  <c r="N543" i="13" l="1"/>
  <c r="M543" i="13" s="1"/>
  <c r="O543" i="13" l="1"/>
  <c r="W543" i="13" l="1"/>
  <c r="X543" i="13"/>
  <c r="S543" i="13"/>
  <c r="T543" i="13"/>
  <c r="AA543" i="13" l="1"/>
  <c r="I544" i="13" s="1"/>
  <c r="Z543" i="13"/>
  <c r="D544" i="13" l="1"/>
  <c r="H544" i="13"/>
  <c r="C544" i="13"/>
  <c r="AB543" i="13" l="1"/>
  <c r="Q544" i="13"/>
  <c r="K544" i="13"/>
  <c r="E544" i="13"/>
  <c r="J544" i="13"/>
  <c r="L544" i="13" s="1"/>
  <c r="F544" i="13"/>
  <c r="N544" i="13" l="1"/>
  <c r="M544" i="13" s="1"/>
  <c r="O544" i="13" l="1"/>
  <c r="T544" i="13" l="1"/>
  <c r="S544" i="13"/>
  <c r="W544" i="13"/>
  <c r="X544" i="13"/>
  <c r="Z544" i="13" l="1"/>
  <c r="AA544" i="13"/>
  <c r="D545" i="13" l="1"/>
  <c r="I545" i="13"/>
  <c r="H545" i="13"/>
  <c r="C545" i="13"/>
  <c r="F545" i="13" l="1"/>
  <c r="AB544" i="13"/>
  <c r="Q545" i="13"/>
  <c r="J545" i="13"/>
  <c r="L545" i="13" s="1"/>
  <c r="E545" i="13"/>
  <c r="K545" i="13" l="1"/>
  <c r="N545" i="13" s="1"/>
  <c r="M545" i="13" s="1"/>
  <c r="O545" i="13" l="1"/>
  <c r="W545" i="13" l="1"/>
  <c r="X545" i="13"/>
  <c r="T545" i="13"/>
  <c r="S545" i="13"/>
  <c r="Z545" i="13" l="1"/>
  <c r="H546" i="13" s="1"/>
  <c r="AA545" i="13"/>
  <c r="C546" i="13" l="1"/>
  <c r="F546" i="13" s="1"/>
  <c r="I546" i="13"/>
  <c r="D546" i="13"/>
  <c r="E546" i="13" l="1"/>
  <c r="Q546" i="13"/>
  <c r="AB545" i="13"/>
  <c r="J546" i="13"/>
  <c r="L546" i="13" s="1"/>
  <c r="K546" i="13" l="1"/>
  <c r="N546" i="13" s="1"/>
  <c r="O546" i="13" l="1"/>
  <c r="W546" i="13" s="1"/>
  <c r="M546" i="13"/>
  <c r="X546" i="13" l="1"/>
  <c r="S546" i="13"/>
  <c r="Z546" i="13" s="1"/>
  <c r="H547" i="13" s="1"/>
  <c r="T546" i="13"/>
  <c r="AA546" i="13" l="1"/>
  <c r="I547" i="13" s="1"/>
  <c r="J547" i="13" s="1"/>
  <c r="L547" i="13" s="1"/>
  <c r="C547" i="13"/>
  <c r="D547" i="13" l="1"/>
  <c r="F547" i="13"/>
  <c r="E547" i="13"/>
  <c r="AB546" i="13" l="1"/>
  <c r="K547" i="13"/>
  <c r="N547" i="13" s="1"/>
  <c r="M547" i="13" s="1"/>
  <c r="S547" i="13" s="1"/>
  <c r="Q547" i="13"/>
  <c r="O547" i="13" l="1"/>
  <c r="W547" i="13" s="1"/>
  <c r="Z547" i="13" s="1"/>
  <c r="T547" i="13"/>
  <c r="X547" i="13" l="1"/>
  <c r="AA547" i="13" s="1"/>
  <c r="I548" i="13" s="1"/>
  <c r="C548" i="13"/>
  <c r="H548" i="13"/>
  <c r="F548" i="13" l="1"/>
  <c r="J548" i="13"/>
  <c r="L548" i="13" s="1"/>
  <c r="D548" i="13"/>
  <c r="E548" i="13"/>
  <c r="Q548" i="13" l="1"/>
  <c r="K548" i="13"/>
  <c r="N548" i="13" s="1"/>
  <c r="M548" i="13" s="1"/>
  <c r="AB547" i="13"/>
  <c r="O548" i="13" l="1"/>
  <c r="T548" i="13"/>
  <c r="S548" i="13"/>
  <c r="X548" i="13" l="1"/>
  <c r="AA548" i="13" s="1"/>
  <c r="W548" i="13"/>
  <c r="Z548" i="13" s="1"/>
  <c r="D549" i="13" l="1"/>
  <c r="I549" i="13"/>
  <c r="C549" i="13"/>
  <c r="H549" i="13"/>
  <c r="F549" i="13" l="1"/>
  <c r="AB548" i="13"/>
  <c r="Q549" i="13"/>
  <c r="J549" i="13"/>
  <c r="L549" i="13" s="1"/>
  <c r="E549" i="13"/>
  <c r="K549" i="13" l="1"/>
  <c r="N549" i="13" s="1"/>
  <c r="O549" i="13" l="1"/>
  <c r="X549" i="13" s="1"/>
  <c r="M549" i="13"/>
  <c r="W549" i="13" l="1"/>
  <c r="T549" i="13"/>
  <c r="AA549" i="13" s="1"/>
  <c r="I550" i="13" s="1"/>
  <c r="S549" i="13"/>
  <c r="Z549" i="13" l="1"/>
  <c r="H550" i="13" s="1"/>
  <c r="D550" i="13"/>
  <c r="Q550" i="13" s="1"/>
  <c r="C550" i="13" l="1"/>
  <c r="F550" i="13" s="1"/>
  <c r="AB549" i="13"/>
  <c r="J550" i="13"/>
  <c r="L550" i="13" s="1"/>
  <c r="E550" i="13" l="1"/>
  <c r="K550" i="13"/>
  <c r="N550" i="13" s="1"/>
  <c r="M550" i="13" s="1"/>
  <c r="O550" i="13" l="1"/>
  <c r="X550" i="13" l="1"/>
  <c r="W550" i="13"/>
  <c r="S550" i="13"/>
  <c r="T550" i="13"/>
  <c r="Z550" i="13" l="1"/>
  <c r="H551" i="13" s="1"/>
  <c r="AA550" i="13"/>
  <c r="C551" i="13" l="1"/>
  <c r="D551" i="13"/>
  <c r="I551" i="13"/>
  <c r="F551" i="13" l="1"/>
  <c r="AB550" i="13"/>
  <c r="Q551" i="13"/>
  <c r="E551" i="13"/>
  <c r="J551" i="13"/>
  <c r="L551" i="13" s="1"/>
  <c r="K551" i="13" l="1"/>
  <c r="N551" i="13" s="1"/>
  <c r="M551" i="13" s="1"/>
  <c r="O551" i="13" l="1"/>
  <c r="W551" i="13" s="1"/>
  <c r="T551" i="13"/>
  <c r="S551" i="13"/>
  <c r="X551" i="13" l="1"/>
  <c r="AA551" i="13" s="1"/>
  <c r="Z551" i="13"/>
  <c r="H552" i="13" s="1"/>
  <c r="C552" i="13" l="1"/>
  <c r="D552" i="13"/>
  <c r="I552" i="13"/>
  <c r="F552" i="13" l="1"/>
  <c r="E552" i="13"/>
  <c r="K552" i="13"/>
  <c r="J552" i="13"/>
  <c r="L552" i="13" s="1"/>
  <c r="Q552" i="13"/>
  <c r="AB551" i="13"/>
  <c r="N552" i="13" l="1"/>
  <c r="O552" i="13" l="1"/>
  <c r="W552" i="13" s="1"/>
  <c r="M552" i="13"/>
  <c r="X552" i="13" l="1"/>
  <c r="T552" i="13"/>
  <c r="S552" i="13"/>
  <c r="Z552" i="13" s="1"/>
  <c r="AA552" i="13" l="1"/>
  <c r="D553" i="13" s="1"/>
  <c r="Q553" i="13" s="1"/>
  <c r="C553" i="13"/>
  <c r="H553" i="13"/>
  <c r="I553" i="13" l="1"/>
  <c r="J553" i="13" s="1"/>
  <c r="AB552" i="13"/>
  <c r="E553" i="13"/>
  <c r="F553" i="13"/>
  <c r="L553" i="13" l="1"/>
  <c r="K553" i="13"/>
  <c r="N553" i="13" s="1"/>
  <c r="M553" i="13" s="1"/>
  <c r="O553" i="13" l="1"/>
  <c r="S553" i="13" l="1"/>
  <c r="T553" i="13"/>
  <c r="X553" i="13"/>
  <c r="W553" i="13"/>
  <c r="AA553" i="13" l="1"/>
  <c r="Z553" i="13"/>
  <c r="I554" i="13" l="1"/>
  <c r="D554" i="13"/>
  <c r="H554" i="13"/>
  <c r="C554" i="13"/>
  <c r="F554" i="13" l="1"/>
  <c r="AB553" i="13"/>
  <c r="Q554" i="13"/>
  <c r="E554" i="13"/>
  <c r="J554" i="13"/>
  <c r="L554" i="13" s="1"/>
  <c r="K554" i="13" l="1"/>
  <c r="N554" i="13" s="1"/>
  <c r="O554" i="13" l="1"/>
  <c r="X554" i="13" s="1"/>
  <c r="M554" i="13"/>
  <c r="S554" i="13" s="1"/>
  <c r="W554" i="13" l="1"/>
  <c r="Z554" i="13" s="1"/>
  <c r="T554" i="13"/>
  <c r="AA554" i="13" s="1"/>
  <c r="I555" i="13" s="1"/>
  <c r="D555" i="13" l="1"/>
  <c r="AB554" i="13" s="1"/>
  <c r="C555" i="13"/>
  <c r="H555" i="13"/>
  <c r="J555" i="13" l="1"/>
  <c r="L555" i="13" s="1"/>
  <c r="Q555" i="13"/>
  <c r="F555" i="13"/>
  <c r="E555" i="13"/>
  <c r="K555" i="13" l="1"/>
  <c r="N555" i="13" s="1"/>
  <c r="O555" i="13" l="1"/>
  <c r="M555" i="13"/>
  <c r="W555" i="13" l="1"/>
  <c r="X555" i="13"/>
  <c r="S555" i="13"/>
  <c r="T555" i="13"/>
  <c r="Z555" i="13" l="1"/>
  <c r="H556" i="13" s="1"/>
  <c r="AA555" i="13"/>
  <c r="D556" i="13" s="1"/>
  <c r="I556" i="13" l="1"/>
  <c r="J556" i="13" s="1"/>
  <c r="L556" i="13" s="1"/>
  <c r="C556" i="13"/>
  <c r="E556" i="13" s="1"/>
  <c r="Q556" i="13"/>
  <c r="AB555" i="13"/>
  <c r="F556" i="13" l="1"/>
  <c r="K556" i="13"/>
  <c r="N556" i="13" s="1"/>
  <c r="M556" i="13" s="1"/>
  <c r="O556" i="13" l="1"/>
  <c r="T556" i="13" l="1"/>
  <c r="S556" i="13"/>
  <c r="W556" i="13"/>
  <c r="X556" i="13"/>
  <c r="Z556" i="13" l="1"/>
  <c r="AA556" i="13"/>
  <c r="I557" i="13" l="1"/>
  <c r="D557" i="13"/>
  <c r="H557" i="13"/>
  <c r="C557" i="13"/>
  <c r="E557" i="13" l="1"/>
  <c r="J557" i="13"/>
  <c r="L557" i="13" s="1"/>
  <c r="F557" i="13"/>
  <c r="Q557" i="13"/>
  <c r="AB556" i="13"/>
  <c r="K557" i="13" l="1"/>
  <c r="N557" i="13" s="1"/>
  <c r="M557" i="13" s="1"/>
  <c r="O557" i="13" l="1"/>
  <c r="S557" i="13" l="1"/>
  <c r="T557" i="13"/>
  <c r="X557" i="13"/>
  <c r="W557" i="13"/>
  <c r="Z557" i="13" l="1"/>
  <c r="AA557" i="13"/>
  <c r="H558" i="13" l="1"/>
  <c r="C558" i="13"/>
  <c r="E558" i="13" s="1"/>
  <c r="D558" i="13"/>
  <c r="I558" i="13"/>
  <c r="J558" i="13" l="1"/>
  <c r="L558" i="13" s="1"/>
  <c r="Q558" i="13"/>
  <c r="AB557" i="13"/>
  <c r="F558" i="13"/>
  <c r="K558" i="13" l="1"/>
  <c r="N558" i="13" s="1"/>
  <c r="O558" i="13" l="1"/>
  <c r="W558" i="13" s="1"/>
  <c r="M558" i="13"/>
  <c r="X558" i="13" l="1"/>
  <c r="T558" i="13"/>
  <c r="S558" i="13"/>
  <c r="Z558" i="13" s="1"/>
  <c r="AA558" i="13" l="1"/>
  <c r="D559" i="13" s="1"/>
  <c r="AB558" i="13" s="1"/>
  <c r="H559" i="13"/>
  <c r="C559" i="13"/>
  <c r="Q559" i="13" l="1"/>
  <c r="I559" i="13"/>
  <c r="J559" i="13" s="1"/>
  <c r="E559" i="13"/>
  <c r="F559" i="13"/>
  <c r="L559" i="13" l="1"/>
  <c r="K559" i="13"/>
  <c r="N559" i="13" s="1"/>
  <c r="M559" i="13" s="1"/>
  <c r="O559" i="13" l="1"/>
  <c r="X559" i="13" s="1"/>
  <c r="T559" i="13"/>
  <c r="S559" i="13"/>
  <c r="W559" i="13" l="1"/>
  <c r="Z559" i="13" s="1"/>
  <c r="H560" i="13" s="1"/>
  <c r="AA559" i="13"/>
  <c r="I560" i="13" s="1"/>
  <c r="C560" i="13" l="1"/>
  <c r="D560" i="13"/>
  <c r="AB559" i="13" s="1"/>
  <c r="F560" i="13" l="1"/>
  <c r="Q560" i="13"/>
  <c r="E560" i="13"/>
  <c r="J560" i="13"/>
  <c r="L560" i="13" l="1"/>
  <c r="K560" i="13"/>
  <c r="N560" i="13" s="1"/>
  <c r="M560" i="13" s="1"/>
  <c r="O560" i="13" l="1"/>
  <c r="T560" i="13" l="1"/>
  <c r="S560" i="13"/>
  <c r="X560" i="13"/>
  <c r="W560" i="13"/>
  <c r="Z560" i="13" l="1"/>
  <c r="AA560" i="13"/>
  <c r="D561" i="13" l="1"/>
  <c r="I561" i="13"/>
  <c r="H561" i="13"/>
  <c r="C561" i="13"/>
  <c r="E561" i="13" l="1"/>
  <c r="J561" i="13"/>
  <c r="L561" i="13" s="1"/>
  <c r="AB560" i="13"/>
  <c r="Q561" i="13"/>
  <c r="F561" i="13"/>
  <c r="K561" i="13" l="1"/>
  <c r="N561" i="13" s="1"/>
  <c r="M561" i="13" s="1"/>
  <c r="O561" i="13" l="1"/>
  <c r="W561" i="13" s="1"/>
  <c r="T561" i="13"/>
  <c r="S561" i="13"/>
  <c r="X561" i="13" l="1"/>
  <c r="AA561" i="13" s="1"/>
  <c r="Z561" i="13"/>
  <c r="D562" i="13" l="1"/>
  <c r="I562" i="13"/>
  <c r="H562" i="13"/>
  <c r="C562" i="13"/>
  <c r="E562" i="13" l="1"/>
  <c r="J562" i="13"/>
  <c r="L562" i="13" s="1"/>
  <c r="Q562" i="13"/>
  <c r="AB561" i="13"/>
  <c r="F562" i="13"/>
  <c r="K562" i="13" l="1"/>
  <c r="N562" i="13" s="1"/>
  <c r="O562" i="13" l="1"/>
  <c r="X562" i="13" s="1"/>
  <c r="M562" i="13"/>
  <c r="S562" i="13" s="1"/>
  <c r="W562" i="13" l="1"/>
  <c r="Z562" i="13" s="1"/>
  <c r="H563" i="13" s="1"/>
  <c r="T562" i="13"/>
  <c r="AA562" i="13" s="1"/>
  <c r="C563" i="13" l="1"/>
  <c r="I563" i="13"/>
  <c r="D563" i="13"/>
  <c r="J563" i="13" l="1"/>
  <c r="F563" i="13"/>
  <c r="AB562" i="13"/>
  <c r="Q563" i="13"/>
  <c r="E563" i="13"/>
  <c r="L563" i="13" l="1"/>
  <c r="K563" i="13"/>
  <c r="N563" i="13" s="1"/>
  <c r="M563" i="13" s="1"/>
  <c r="O563" i="13" l="1"/>
  <c r="W563" i="13" s="1"/>
  <c r="S563" i="13"/>
  <c r="T563" i="13"/>
  <c r="X563" i="13" l="1"/>
  <c r="AA563" i="13" s="1"/>
  <c r="I564" i="13" s="1"/>
  <c r="Z563" i="13"/>
  <c r="D564" i="13" l="1"/>
  <c r="Q564" i="13" s="1"/>
  <c r="H564" i="13"/>
  <c r="C564" i="13"/>
  <c r="F564" i="13" s="1"/>
  <c r="AB563" i="13" l="1"/>
  <c r="E564" i="13"/>
  <c r="J564" i="13"/>
  <c r="L564" i="13" l="1"/>
  <c r="K564" i="13"/>
  <c r="N564" i="13" s="1"/>
  <c r="M564" i="13" s="1"/>
  <c r="O564" i="13" l="1"/>
  <c r="S564" i="13" l="1"/>
  <c r="T564" i="13"/>
  <c r="X564" i="13"/>
  <c r="W564" i="13"/>
  <c r="AA564" i="13" l="1"/>
  <c r="Z564" i="13"/>
  <c r="C565" i="13" l="1"/>
  <c r="E565" i="13" s="1"/>
  <c r="H565" i="13"/>
  <c r="I565" i="13"/>
  <c r="D565" i="13"/>
  <c r="J565" i="13" l="1"/>
  <c r="L565" i="13" s="1"/>
  <c r="F565" i="13"/>
  <c r="Q565" i="13"/>
  <c r="AB564" i="13"/>
  <c r="K565" i="13" l="1"/>
  <c r="N565" i="13" s="1"/>
  <c r="O565" i="13" l="1"/>
  <c r="W565" i="13" s="1"/>
  <c r="M565" i="13"/>
  <c r="T565" i="13" s="1"/>
  <c r="X565" i="13" l="1"/>
  <c r="AA565" i="13" s="1"/>
  <c r="S565" i="13"/>
  <c r="Z565" i="13" s="1"/>
  <c r="I566" i="13" l="1"/>
  <c r="D566" i="13"/>
  <c r="C566" i="13"/>
  <c r="H566" i="13"/>
  <c r="E566" i="13" l="1"/>
  <c r="J566" i="13"/>
  <c r="L566" i="13" s="1"/>
  <c r="Q566" i="13"/>
  <c r="AB565" i="13"/>
  <c r="F566" i="13" l="1"/>
  <c r="K566" i="13"/>
  <c r="N566" i="13" s="1"/>
  <c r="M566" i="13" s="1"/>
  <c r="O566" i="13" l="1"/>
  <c r="W566" i="13" s="1"/>
  <c r="S566" i="13"/>
  <c r="T566" i="13"/>
  <c r="X566" i="13" l="1"/>
  <c r="AA566" i="13" s="1"/>
  <c r="Z566" i="13"/>
  <c r="I567" i="13" l="1"/>
  <c r="D567" i="13"/>
  <c r="Q567" i="13" s="1"/>
  <c r="C567" i="13"/>
  <c r="H567" i="13"/>
  <c r="F567" i="13" l="1"/>
  <c r="AB566" i="13"/>
  <c r="J567" i="13"/>
  <c r="L567" i="13" s="1"/>
  <c r="E567" i="13"/>
  <c r="K567" i="13" l="1"/>
  <c r="N567" i="13" s="1"/>
  <c r="M567" i="13" s="1"/>
  <c r="O567" i="13" l="1"/>
  <c r="W567" i="13" s="1"/>
  <c r="T567" i="13"/>
  <c r="S567" i="13"/>
  <c r="X567" i="13" l="1"/>
  <c r="AA567" i="13" s="1"/>
  <c r="Z567" i="13"/>
  <c r="H568" i="13" l="1"/>
  <c r="C568" i="13"/>
  <c r="I568" i="13"/>
  <c r="D568" i="13"/>
  <c r="E568" i="13" l="1"/>
  <c r="J568" i="13"/>
  <c r="L568" i="13" s="1"/>
  <c r="F568" i="13"/>
  <c r="AB567" i="13"/>
  <c r="Q568" i="13"/>
  <c r="K568" i="13" l="1"/>
  <c r="N568" i="13" s="1"/>
  <c r="M568" i="13" s="1"/>
  <c r="O568" i="13" l="1"/>
  <c r="X568" i="13" s="1"/>
  <c r="T568" i="13"/>
  <c r="S568" i="13"/>
  <c r="W568" i="13" l="1"/>
  <c r="Z568" i="13" s="1"/>
  <c r="AA568" i="13"/>
  <c r="I569" i="13" l="1"/>
  <c r="D569" i="13"/>
  <c r="H569" i="13"/>
  <c r="C569" i="13"/>
  <c r="F569" i="13" l="1"/>
  <c r="J569" i="13"/>
  <c r="L569" i="13" s="1"/>
  <c r="AB568" i="13"/>
  <c r="Q569" i="13"/>
  <c r="E569" i="13"/>
  <c r="K569" i="13" l="1"/>
  <c r="N569" i="13" s="1"/>
  <c r="O569" i="13" l="1"/>
  <c r="W569" i="13" s="1"/>
  <c r="M569" i="13"/>
  <c r="S569" i="13" s="1"/>
  <c r="X569" i="13" l="1"/>
  <c r="T569" i="13"/>
  <c r="Z569" i="13"/>
  <c r="AA569" i="13" l="1"/>
  <c r="D570" i="13" s="1"/>
  <c r="C570" i="13"/>
  <c r="H570" i="13"/>
  <c r="F570" i="13" l="1"/>
  <c r="Q570" i="13"/>
  <c r="AB569" i="13"/>
  <c r="I570" i="13"/>
  <c r="J570" i="13" s="1"/>
  <c r="E570" i="13" l="1"/>
  <c r="L570" i="13"/>
  <c r="K570" i="13"/>
  <c r="N570" i="13" s="1"/>
  <c r="M570" i="13" s="1"/>
  <c r="O570" i="13" l="1"/>
  <c r="X570" i="13" l="1"/>
  <c r="W570" i="13"/>
  <c r="S570" i="13"/>
  <c r="T570" i="13"/>
  <c r="AA570" i="13" l="1"/>
  <c r="I571" i="13" s="1"/>
  <c r="Z570" i="13"/>
  <c r="D571" i="13" l="1"/>
  <c r="Q571" i="13" s="1"/>
  <c r="C571" i="13"/>
  <c r="H571" i="13"/>
  <c r="F571" i="13" l="1"/>
  <c r="AB570" i="13"/>
  <c r="J571" i="13"/>
  <c r="L571" i="13" s="1"/>
  <c r="E571" i="13"/>
  <c r="K571" i="13" l="1"/>
  <c r="N571" i="13" s="1"/>
  <c r="O571" i="13" l="1"/>
  <c r="X571" i="13" s="1"/>
  <c r="M571" i="13"/>
  <c r="T571" i="13" s="1"/>
  <c r="W571" i="13" l="1"/>
  <c r="S571" i="13"/>
  <c r="AA571" i="13"/>
  <c r="Z571" i="13" l="1"/>
  <c r="H572" i="13" s="1"/>
  <c r="I572" i="13"/>
  <c r="D572" i="13"/>
  <c r="C572" i="13" l="1"/>
  <c r="E572" i="13" s="1"/>
  <c r="J572" i="13"/>
  <c r="L572" i="13" s="1"/>
  <c r="AB571" i="13"/>
  <c r="Q572" i="13"/>
  <c r="F572" i="13" l="1"/>
  <c r="K572" i="13"/>
  <c r="N572" i="13" s="1"/>
  <c r="O572" i="13" l="1"/>
  <c r="W572" i="13" s="1"/>
  <c r="M572" i="13"/>
  <c r="X572" i="13" l="1"/>
  <c r="T572" i="13"/>
  <c r="S572" i="13"/>
  <c r="Z572" i="13" s="1"/>
  <c r="AA572" i="13" l="1"/>
  <c r="D573" i="13" s="1"/>
  <c r="Q573" i="13" s="1"/>
  <c r="C573" i="13"/>
  <c r="H573" i="13"/>
  <c r="AB572" i="13" l="1"/>
  <c r="I573" i="13"/>
  <c r="J573" i="13" s="1"/>
  <c r="L573" i="13" s="1"/>
  <c r="F573" i="13"/>
  <c r="E573" i="13"/>
  <c r="K573" i="13" l="1"/>
  <c r="N573" i="13" s="1"/>
  <c r="M573" i="13" s="1"/>
  <c r="O573" i="13" l="1"/>
  <c r="S573" i="13"/>
  <c r="T573" i="13"/>
  <c r="X573" i="13" l="1"/>
  <c r="AA573" i="13" s="1"/>
  <c r="W573" i="13"/>
  <c r="Z573" i="13" s="1"/>
  <c r="C574" i="13" l="1"/>
  <c r="H574" i="13"/>
  <c r="I574" i="13"/>
  <c r="D574" i="13"/>
  <c r="F574" i="13" l="1"/>
  <c r="J574" i="13"/>
  <c r="L574" i="13" s="1"/>
  <c r="Q574" i="13"/>
  <c r="AB573" i="13"/>
  <c r="E574" i="13"/>
  <c r="K574" i="13" l="1"/>
  <c r="N574" i="13" s="1"/>
  <c r="O574" i="13" l="1"/>
  <c r="M574" i="13"/>
  <c r="S574" i="13" s="1"/>
  <c r="W574" i="13" l="1"/>
  <c r="Z574" i="13" s="1"/>
  <c r="T574" i="13"/>
  <c r="X574" i="13"/>
  <c r="AA574" i="13" l="1"/>
  <c r="I575" i="13" s="1"/>
  <c r="H575" i="13"/>
  <c r="C575" i="13"/>
  <c r="D575" i="13" l="1"/>
  <c r="Q575" i="13" s="1"/>
  <c r="E575" i="13"/>
  <c r="F575" i="13"/>
  <c r="J575" i="13"/>
  <c r="AB574" i="13" l="1"/>
  <c r="K575" i="13"/>
  <c r="N575" i="13" s="1"/>
  <c r="M575" i="13" s="1"/>
  <c r="L575" i="13"/>
  <c r="O575" i="13" l="1"/>
  <c r="S575" i="13" l="1"/>
  <c r="T575" i="13"/>
  <c r="W575" i="13"/>
  <c r="X575" i="13"/>
  <c r="AA575" i="13" l="1"/>
  <c r="Z575" i="13"/>
  <c r="C576" i="13" l="1"/>
  <c r="H576" i="13"/>
  <c r="I576" i="13"/>
  <c r="D576" i="13"/>
  <c r="J576" i="13" l="1"/>
  <c r="L576" i="13" s="1"/>
  <c r="Q576" i="13"/>
  <c r="AB575" i="13"/>
  <c r="F576" i="13"/>
  <c r="E576" i="13"/>
  <c r="K576" i="13" l="1"/>
  <c r="N576" i="13" s="1"/>
  <c r="O576" i="13" l="1"/>
  <c r="W576" i="13" s="1"/>
  <c r="M576" i="13"/>
  <c r="T576" i="13" s="1"/>
  <c r="X576" i="13" l="1"/>
  <c r="AA576" i="13" s="1"/>
  <c r="S576" i="13"/>
  <c r="Z576" i="13" s="1"/>
  <c r="H577" i="13" s="1"/>
  <c r="C577" i="13" l="1"/>
  <c r="D577" i="13"/>
  <c r="I577" i="13"/>
  <c r="E577" i="13" l="1"/>
  <c r="Q577" i="13"/>
  <c r="AB576" i="13"/>
  <c r="J577" i="13"/>
  <c r="L577" i="13" s="1"/>
  <c r="F577" i="13"/>
  <c r="K577" i="13" l="1"/>
  <c r="N577" i="13" s="1"/>
  <c r="M577" i="13" s="1"/>
  <c r="O577" i="13" l="1"/>
  <c r="X577" i="13" s="1"/>
  <c r="T577" i="13"/>
  <c r="S577" i="13"/>
  <c r="W577" i="13" l="1"/>
  <c r="Z577" i="13" s="1"/>
  <c r="AA577" i="13"/>
  <c r="C578" i="13" l="1"/>
  <c r="H578" i="13"/>
  <c r="D578" i="13"/>
  <c r="I578" i="13"/>
  <c r="F578" i="13" l="1"/>
  <c r="J578" i="13"/>
  <c r="L578" i="13" s="1"/>
  <c r="E578" i="13"/>
  <c r="AB577" i="13"/>
  <c r="Q578" i="13"/>
  <c r="K578" i="13" l="1"/>
  <c r="N578" i="13" s="1"/>
  <c r="O578" i="13" l="1"/>
  <c r="W578" i="13" s="1"/>
  <c r="M578" i="13"/>
  <c r="X578" i="13" l="1"/>
  <c r="S578" i="13"/>
  <c r="Z578" i="13" s="1"/>
  <c r="T578" i="13"/>
  <c r="AA578" i="13" l="1"/>
  <c r="I579" i="13" s="1"/>
  <c r="C579" i="13"/>
  <c r="H579" i="13"/>
  <c r="D579" i="13" l="1"/>
  <c r="AB578" i="13" s="1"/>
  <c r="E579" i="13"/>
  <c r="J579" i="13"/>
  <c r="L579" i="13" s="1"/>
  <c r="Q579" i="13" l="1"/>
  <c r="F579" i="13"/>
  <c r="K579" i="13"/>
  <c r="N579" i="13" s="1"/>
  <c r="M579" i="13" s="1"/>
  <c r="O579" i="13" l="1"/>
  <c r="S579" i="13" l="1"/>
  <c r="T579" i="13"/>
  <c r="W579" i="13"/>
  <c r="X579" i="13"/>
  <c r="AA579" i="13" l="1"/>
  <c r="Z579" i="13"/>
  <c r="C580" i="13" l="1"/>
  <c r="H580" i="13"/>
  <c r="I580" i="13"/>
  <c r="D580" i="13"/>
  <c r="E580" i="13" l="1"/>
  <c r="J580" i="13"/>
  <c r="L580" i="13" s="1"/>
  <c r="AB579" i="13"/>
  <c r="Q580" i="13"/>
  <c r="F580" i="13"/>
  <c r="K580" i="13" l="1"/>
  <c r="N580" i="13" s="1"/>
  <c r="O580" i="13" l="1"/>
  <c r="M580" i="13"/>
  <c r="S580" i="13" s="1"/>
  <c r="X580" i="13" l="1"/>
  <c r="T580" i="13"/>
  <c r="W580" i="13"/>
  <c r="Z580" i="13" s="1"/>
  <c r="H581" i="13" s="1"/>
  <c r="AA580" i="13" l="1"/>
  <c r="D581" i="13" s="1"/>
  <c r="AB580" i="13" s="1"/>
  <c r="C581" i="13"/>
  <c r="Q581" i="13" l="1"/>
  <c r="I581" i="13"/>
  <c r="J581" i="13" s="1"/>
  <c r="L581" i="13" s="1"/>
  <c r="E581" i="13"/>
  <c r="F581" i="13"/>
  <c r="K581" i="13" l="1"/>
  <c r="N581" i="13" s="1"/>
  <c r="O581" i="13" s="1"/>
  <c r="X581" i="13" s="1"/>
  <c r="M581" i="13" l="1"/>
  <c r="W581" i="13"/>
  <c r="S581" i="13" l="1"/>
  <c r="Z581" i="13" s="1"/>
  <c r="C582" i="13" s="1"/>
  <c r="T581" i="13"/>
  <c r="AA581" i="13" s="1"/>
  <c r="I582" i="13" s="1"/>
  <c r="D582" i="13" l="1"/>
  <c r="Q582" i="13" s="1"/>
  <c r="F582" i="13"/>
  <c r="H582" i="13"/>
  <c r="J582" i="13" s="1"/>
  <c r="L582" i="13" s="1"/>
  <c r="AB581" i="13" l="1"/>
  <c r="E582" i="13"/>
  <c r="K582" i="13"/>
  <c r="N582" i="13" s="1"/>
  <c r="O582" i="13" l="1"/>
  <c r="W582" i="13" s="1"/>
  <c r="M582" i="13"/>
  <c r="X582" i="13" l="1"/>
  <c r="T582" i="13"/>
  <c r="S582" i="13"/>
  <c r="Z582" i="13" s="1"/>
  <c r="H583" i="13" s="1"/>
  <c r="AA582" i="13" l="1"/>
  <c r="I583" i="13" s="1"/>
  <c r="C583" i="13"/>
  <c r="D583" i="13" l="1"/>
  <c r="J583" i="13"/>
  <c r="L583" i="13" s="1"/>
  <c r="F583" i="13"/>
  <c r="E583" i="13"/>
  <c r="Q583" i="13" l="1"/>
  <c r="AB582" i="13"/>
  <c r="K583" i="13"/>
  <c r="N583" i="13" s="1"/>
  <c r="M583" i="13" s="1"/>
  <c r="O583" i="13" l="1"/>
  <c r="X583" i="13" s="1"/>
  <c r="S583" i="13"/>
  <c r="T583" i="13"/>
  <c r="W583" i="13" l="1"/>
  <c r="Z583" i="13" s="1"/>
  <c r="AA583" i="13"/>
  <c r="I584" i="13" s="1"/>
  <c r="D584" i="13" l="1"/>
  <c r="Q584" i="13" s="1"/>
  <c r="H584" i="13"/>
  <c r="C584" i="13"/>
  <c r="AB583" i="13" l="1"/>
  <c r="E584" i="13"/>
  <c r="J584" i="13"/>
  <c r="F584" i="13"/>
  <c r="L584" i="13" l="1"/>
  <c r="K584" i="13"/>
  <c r="N584" i="13" s="1"/>
  <c r="M584" i="13" s="1"/>
  <c r="O584" i="13" l="1"/>
  <c r="S584" i="13" l="1"/>
  <c r="T584" i="13"/>
  <c r="W584" i="13"/>
  <c r="X584" i="13"/>
  <c r="AA584" i="13" l="1"/>
  <c r="I585" i="13" s="1"/>
  <c r="Z584" i="13"/>
  <c r="D585" i="13" l="1"/>
  <c r="Q585" i="13" s="1"/>
  <c r="C585" i="13"/>
  <c r="H585" i="13"/>
  <c r="AB584" i="13" l="1"/>
  <c r="E585" i="13"/>
  <c r="F585" i="13"/>
  <c r="J585" i="13"/>
  <c r="L585" i="13" l="1"/>
  <c r="K585" i="13"/>
  <c r="N585" i="13" s="1"/>
  <c r="M585" i="13" s="1"/>
  <c r="O585" i="13" l="1"/>
  <c r="T585" i="13" l="1"/>
  <c r="S585" i="13"/>
  <c r="W585" i="13"/>
  <c r="X585" i="13"/>
  <c r="AA585" i="13" l="1"/>
  <c r="I586" i="13" s="1"/>
  <c r="Z585" i="13"/>
  <c r="D586" i="13" l="1"/>
  <c r="Q586" i="13" s="1"/>
  <c r="H586" i="13"/>
  <c r="C586" i="13"/>
  <c r="AB585" i="13" l="1"/>
  <c r="J586" i="13"/>
  <c r="E586" i="13"/>
  <c r="F586" i="13"/>
  <c r="L586" i="13" l="1"/>
  <c r="K586" i="13"/>
  <c r="N586" i="13" s="1"/>
  <c r="M586" i="13" s="1"/>
  <c r="O586" i="13" l="1"/>
  <c r="W586" i="13" l="1"/>
  <c r="X586" i="13"/>
  <c r="T586" i="13"/>
  <c r="S586" i="13"/>
  <c r="Z586" i="13" l="1"/>
  <c r="C587" i="13" s="1"/>
  <c r="AA586" i="13"/>
  <c r="H587" i="13" l="1"/>
  <c r="F587" i="13"/>
  <c r="I587" i="13"/>
  <c r="D587" i="13"/>
  <c r="J587" i="13" l="1"/>
  <c r="L587" i="13" s="1"/>
  <c r="E587" i="13"/>
  <c r="Q587" i="13"/>
  <c r="AB586" i="13"/>
  <c r="K587" i="13" l="1"/>
  <c r="N587" i="13" s="1"/>
  <c r="M587" i="13" s="1"/>
  <c r="O587" i="13" l="1"/>
  <c r="T587" i="13"/>
  <c r="S587" i="13"/>
  <c r="W587" i="13" l="1"/>
  <c r="Z587" i="13" s="1"/>
  <c r="X587" i="13"/>
  <c r="AA587" i="13" s="1"/>
  <c r="I588" i="13" s="1"/>
  <c r="D588" i="13" l="1"/>
  <c r="AB587" i="13" s="1"/>
  <c r="H588" i="13"/>
  <c r="C588" i="13"/>
  <c r="Q588" i="13" l="1"/>
  <c r="J588" i="13"/>
  <c r="F588" i="13"/>
  <c r="E588" i="13"/>
  <c r="L588" i="13" l="1"/>
  <c r="K588" i="13"/>
  <c r="N588" i="13" s="1"/>
  <c r="M588" i="13" s="1"/>
  <c r="O588" i="13" l="1"/>
  <c r="T588" i="13" l="1"/>
  <c r="S588" i="13"/>
  <c r="W588" i="13"/>
  <c r="X588" i="13"/>
  <c r="Z588" i="13" l="1"/>
  <c r="H589" i="13" s="1"/>
  <c r="AA588" i="13"/>
  <c r="I589" i="13" s="1"/>
  <c r="J589" i="13" l="1"/>
  <c r="L589" i="13" s="1"/>
  <c r="D589" i="13"/>
  <c r="Q589" i="13" s="1"/>
  <c r="C589" i="13"/>
  <c r="E589" i="13" s="1"/>
  <c r="AB588" i="13" l="1"/>
  <c r="F589" i="13"/>
  <c r="K589" i="13"/>
  <c r="N589" i="13" s="1"/>
  <c r="M589" i="13" s="1"/>
  <c r="O589" i="13" l="1"/>
  <c r="T589" i="13" l="1"/>
  <c r="S589" i="13"/>
  <c r="X589" i="13"/>
  <c r="W589" i="13"/>
  <c r="Z589" i="13" l="1"/>
  <c r="AA589" i="13"/>
  <c r="H590" i="13" l="1"/>
  <c r="C590" i="13"/>
  <c r="I590" i="13"/>
  <c r="D590" i="13"/>
  <c r="Q590" i="13" l="1"/>
  <c r="AB589" i="13"/>
  <c r="J590" i="13"/>
  <c r="L590" i="13" s="1"/>
  <c r="F590" i="13"/>
  <c r="E590" i="13"/>
  <c r="K590" i="13" l="1"/>
  <c r="N590" i="13" s="1"/>
  <c r="M590" i="13" s="1"/>
  <c r="O590" i="13" l="1"/>
  <c r="W590" i="13" l="1"/>
  <c r="X590" i="13"/>
  <c r="S590" i="13"/>
  <c r="T590" i="13"/>
  <c r="Z590" i="13" l="1"/>
  <c r="AA590" i="13"/>
  <c r="D591" i="13" l="1"/>
  <c r="I591" i="13"/>
  <c r="C591" i="13"/>
  <c r="H591" i="13"/>
  <c r="F591" i="13" l="1"/>
  <c r="Q591" i="13"/>
  <c r="AB590" i="13"/>
  <c r="J591" i="13"/>
  <c r="L591" i="13" s="1"/>
  <c r="E591" i="13"/>
  <c r="K591" i="13" l="1"/>
  <c r="N591" i="13" s="1"/>
  <c r="O591" i="13" l="1"/>
  <c r="X591" i="13" s="1"/>
  <c r="M591" i="13"/>
  <c r="S591" i="13" s="1"/>
  <c r="W591" i="13" l="1"/>
  <c r="Z591" i="13" s="1"/>
  <c r="T591" i="13"/>
  <c r="AA591" i="13" s="1"/>
  <c r="D592" i="13" s="1"/>
  <c r="I592" i="13" l="1"/>
  <c r="Q592" i="13"/>
  <c r="AB591" i="13"/>
  <c r="C592" i="13"/>
  <c r="H592" i="13"/>
  <c r="J592" i="13" l="1"/>
  <c r="L592" i="13" s="1"/>
  <c r="F592" i="13"/>
  <c r="E592" i="13"/>
  <c r="K592" i="13" l="1"/>
  <c r="N592" i="13" s="1"/>
  <c r="O592" i="13" l="1"/>
  <c r="W592" i="13" s="1"/>
  <c r="M592" i="13"/>
  <c r="X592" i="13" l="1"/>
  <c r="T592" i="13"/>
  <c r="S592" i="13"/>
  <c r="Z592" i="13" s="1"/>
  <c r="AA592" i="13" l="1"/>
  <c r="I593" i="13" s="1"/>
  <c r="H593" i="13"/>
  <c r="C593" i="13"/>
  <c r="D593" i="13" l="1"/>
  <c r="AB592" i="13" s="1"/>
  <c r="F593" i="13"/>
  <c r="E593" i="13"/>
  <c r="J593" i="13"/>
  <c r="L593" i="13" s="1"/>
  <c r="Q593" i="13" l="1"/>
  <c r="K593" i="13"/>
  <c r="N593" i="13" s="1"/>
  <c r="M593" i="13" s="1"/>
  <c r="O593" i="13" l="1"/>
  <c r="T593" i="13" l="1"/>
  <c r="S593" i="13"/>
  <c r="X593" i="13"/>
  <c r="W593" i="13"/>
  <c r="Z593" i="13" l="1"/>
  <c r="AA593" i="13"/>
  <c r="I594" i="13" l="1"/>
  <c r="D594" i="13"/>
  <c r="H594" i="13"/>
  <c r="C594" i="13"/>
  <c r="E594" i="13" l="1"/>
  <c r="J594" i="13"/>
  <c r="L594" i="13" s="1"/>
  <c r="Q594" i="13"/>
  <c r="AB593" i="13"/>
  <c r="F594" i="13"/>
  <c r="K594" i="13" l="1"/>
  <c r="N594" i="13" s="1"/>
  <c r="O594" i="13" l="1"/>
  <c r="X594" i="13" s="1"/>
  <c r="M594" i="13"/>
  <c r="T594" i="13" s="1"/>
  <c r="W594" i="13" l="1"/>
  <c r="S594" i="13"/>
  <c r="AA594" i="13"/>
  <c r="Z594" i="13" l="1"/>
  <c r="H595" i="13" s="1"/>
  <c r="I595" i="13"/>
  <c r="D595" i="13"/>
  <c r="C595" i="13" l="1"/>
  <c r="J595" i="13"/>
  <c r="L595" i="13" s="1"/>
  <c r="Q595" i="13"/>
  <c r="AB594" i="13"/>
  <c r="F595" i="13" l="1"/>
  <c r="E595" i="13"/>
  <c r="K595" i="13"/>
  <c r="N595" i="13" s="1"/>
  <c r="O595" i="13" l="1"/>
  <c r="X595" i="13" s="1"/>
  <c r="M595" i="13"/>
  <c r="S595" i="13" s="1"/>
  <c r="W595" i="13" l="1"/>
  <c r="Z595" i="13" s="1"/>
  <c r="T595" i="13"/>
  <c r="AA595" i="13" s="1"/>
  <c r="I596" i="13" l="1"/>
  <c r="D596" i="13"/>
  <c r="Q596" i="13" s="1"/>
  <c r="H596" i="13"/>
  <c r="C596" i="13"/>
  <c r="J596" i="13" l="1"/>
  <c r="AB595" i="13"/>
  <c r="E596" i="13"/>
  <c r="F596" i="13"/>
  <c r="L596" i="13" l="1"/>
  <c r="K596" i="13"/>
  <c r="N596" i="13" s="1"/>
  <c r="M596" i="13" s="1"/>
  <c r="O596" i="13" l="1"/>
  <c r="W596" i="13" l="1"/>
  <c r="X596" i="13"/>
  <c r="S596" i="13"/>
  <c r="T596" i="13"/>
  <c r="AA596" i="13" l="1"/>
  <c r="I597" i="13" s="1"/>
  <c r="Z596" i="13"/>
  <c r="D597" i="13" l="1"/>
  <c r="Q597" i="13" s="1"/>
  <c r="H597" i="13"/>
  <c r="C597" i="13"/>
  <c r="E597" i="13" l="1"/>
  <c r="AB596" i="13"/>
  <c r="J597" i="13"/>
  <c r="F597" i="13"/>
  <c r="L597" i="13" l="1"/>
  <c r="K597" i="13"/>
  <c r="N597" i="13" s="1"/>
  <c r="M597" i="13" s="1"/>
  <c r="O597" i="13" l="1"/>
  <c r="S597" i="13" l="1"/>
  <c r="T597" i="13"/>
  <c r="W597" i="13"/>
  <c r="X597" i="13"/>
  <c r="Z597" i="13" l="1"/>
  <c r="C598" i="13" s="1"/>
  <c r="AA597" i="13"/>
  <c r="E598" i="13" l="1"/>
  <c r="H598" i="13"/>
  <c r="D598" i="13"/>
  <c r="I598" i="13"/>
  <c r="F598" i="13" l="1"/>
  <c r="Q598" i="13"/>
  <c r="AB597" i="13"/>
  <c r="J598" i="13"/>
  <c r="L598" i="13" s="1"/>
  <c r="K598" i="13" l="1"/>
  <c r="N598" i="13" s="1"/>
  <c r="M598" i="13" s="1"/>
  <c r="O598" i="13" l="1"/>
  <c r="T598" i="13" l="1"/>
  <c r="S598" i="13"/>
  <c r="W598" i="13"/>
  <c r="X598" i="13"/>
  <c r="Z598" i="13" l="1"/>
  <c r="C599" i="13" s="1"/>
  <c r="AA598" i="13"/>
  <c r="H599" i="13" l="1"/>
  <c r="I599" i="13"/>
  <c r="D599" i="13"/>
  <c r="E599" i="13"/>
  <c r="F599" i="13"/>
  <c r="J599" i="13" l="1"/>
  <c r="L599" i="13" s="1"/>
  <c r="Q599" i="13"/>
  <c r="AB598" i="13"/>
  <c r="K599" i="13" l="1"/>
  <c r="N599" i="13" s="1"/>
  <c r="O599" i="13" l="1"/>
  <c r="W599" i="13" s="1"/>
  <c r="M599" i="13"/>
  <c r="S599" i="13" s="1"/>
  <c r="X599" i="13" l="1"/>
  <c r="T599" i="13"/>
  <c r="Z599" i="13"/>
  <c r="H600" i="13" s="1"/>
  <c r="AA599" i="13" l="1"/>
  <c r="I600" i="13" s="1"/>
  <c r="C600" i="13"/>
  <c r="D600" i="13" l="1"/>
  <c r="AB599" i="13" s="1"/>
  <c r="F600" i="13"/>
  <c r="E600" i="13"/>
  <c r="J600" i="13"/>
  <c r="L600" i="13" s="1"/>
  <c r="Q600" i="13" l="1"/>
  <c r="K600" i="13"/>
  <c r="N600" i="13" s="1"/>
  <c r="M600" i="13" s="1"/>
  <c r="O600" i="13" l="1"/>
  <c r="S600" i="13" l="1"/>
  <c r="T600" i="13"/>
  <c r="W600" i="13"/>
  <c r="X600" i="13"/>
  <c r="Z600" i="13" l="1"/>
  <c r="H601" i="13" s="1"/>
  <c r="AA600" i="13"/>
  <c r="D601" i="13" s="1"/>
  <c r="C601" i="13" l="1"/>
  <c r="F601" i="13" s="1"/>
  <c r="I601" i="13"/>
  <c r="Q601" i="13"/>
  <c r="AB600" i="13"/>
  <c r="E601" i="13" l="1"/>
  <c r="J601" i="13"/>
  <c r="L601" i="13" s="1"/>
  <c r="K601" i="13" l="1"/>
  <c r="N601" i="13" s="1"/>
  <c r="O601" i="13" l="1"/>
  <c r="X601" i="13" s="1"/>
  <c r="M601" i="13"/>
  <c r="W601" i="13" l="1"/>
  <c r="T601" i="13"/>
  <c r="AA601" i="13" s="1"/>
  <c r="D602" i="13" s="1"/>
  <c r="S601" i="13"/>
  <c r="Z601" i="13" l="1"/>
  <c r="C602" i="13" s="1"/>
  <c r="I602" i="13"/>
  <c r="Q602" i="13"/>
  <c r="AB601" i="13"/>
  <c r="F602" i="13" l="1"/>
  <c r="H602" i="13"/>
  <c r="J602" i="13" s="1"/>
  <c r="L602" i="13" s="1"/>
  <c r="E602" i="13"/>
  <c r="K602" i="13" l="1"/>
  <c r="N602" i="13" s="1"/>
  <c r="M602" i="13" s="1"/>
  <c r="O602" i="13" l="1"/>
  <c r="X602" i="13" s="1"/>
  <c r="T602" i="13"/>
  <c r="S602" i="13"/>
  <c r="W602" i="13" l="1"/>
  <c r="Z602" i="13" s="1"/>
  <c r="H603" i="13" s="1"/>
  <c r="AA602" i="13"/>
  <c r="C603" i="13" l="1"/>
  <c r="D603" i="13"/>
  <c r="I603" i="13"/>
  <c r="Q603" i="13" l="1"/>
  <c r="AB602" i="13"/>
  <c r="E603" i="13"/>
  <c r="J603" i="13"/>
  <c r="L603" i="13" s="1"/>
  <c r="F603" i="13"/>
  <c r="K603" i="13" l="1"/>
  <c r="N603" i="13" s="1"/>
  <c r="M603" i="13" s="1"/>
  <c r="O603" i="13" l="1"/>
  <c r="S603" i="13"/>
  <c r="T603" i="13"/>
  <c r="W603" i="13" l="1"/>
  <c r="Z603" i="13" s="1"/>
  <c r="X603" i="13"/>
  <c r="AA603" i="13" s="1"/>
  <c r="H604" i="13" l="1"/>
  <c r="C604" i="13"/>
  <c r="I604" i="13"/>
  <c r="D604" i="13"/>
  <c r="Q604" i="13" l="1"/>
  <c r="AB603" i="13"/>
  <c r="F604" i="13"/>
  <c r="E604" i="13"/>
  <c r="J604" i="13"/>
  <c r="L604" i="13" s="1"/>
  <c r="K604" i="13" l="1"/>
  <c r="N604" i="13" s="1"/>
  <c r="M604" i="13" s="1"/>
  <c r="O604" i="13" l="1"/>
  <c r="S604" i="13" l="1"/>
  <c r="T604" i="13"/>
  <c r="W604" i="13"/>
  <c r="X604" i="13"/>
  <c r="AA604" i="13" l="1"/>
  <c r="D605" i="13" s="1"/>
  <c r="Z604" i="13"/>
  <c r="I605" i="13" l="1"/>
  <c r="H605" i="13"/>
  <c r="C605" i="13"/>
  <c r="Q605" i="13"/>
  <c r="AB604" i="13"/>
  <c r="J605" i="13" l="1"/>
  <c r="L605" i="13" s="1"/>
  <c r="E605" i="13"/>
  <c r="F605" i="13"/>
  <c r="K605" i="13" l="1"/>
  <c r="N605" i="13" s="1"/>
  <c r="O605" i="13" l="1"/>
  <c r="M605" i="13"/>
  <c r="X605" i="13" l="1"/>
  <c r="W605" i="13"/>
  <c r="S605" i="13"/>
  <c r="T605" i="13"/>
  <c r="AA605" i="13" l="1"/>
  <c r="I606" i="13" s="1"/>
  <c r="Z605" i="13"/>
  <c r="H606" i="13" s="1"/>
  <c r="C606" i="13" l="1"/>
  <c r="E606" i="13" s="1"/>
  <c r="D606" i="13"/>
  <c r="AB605" i="13" s="1"/>
  <c r="J606" i="13"/>
  <c r="L606" i="13" s="1"/>
  <c r="F606" i="13" l="1"/>
  <c r="Q606" i="13"/>
  <c r="K606" i="13"/>
  <c r="N606" i="13" s="1"/>
  <c r="M606" i="13" s="1"/>
  <c r="S606" i="13" l="1"/>
  <c r="O606" i="13"/>
  <c r="W606" i="13" s="1"/>
  <c r="Z606" i="13" s="1"/>
  <c r="C607" i="13" s="1"/>
  <c r="T606" i="13"/>
  <c r="X606" i="13" l="1"/>
  <c r="AA606" i="13" s="1"/>
  <c r="I607" i="13" s="1"/>
  <c r="H607" i="13"/>
  <c r="F607" i="13" l="1"/>
  <c r="J607" i="13"/>
  <c r="L607" i="13" s="1"/>
  <c r="D607" i="13"/>
  <c r="Q607" i="13" s="1"/>
  <c r="E607" i="13" l="1"/>
  <c r="AB606" i="13"/>
  <c r="K607" i="13"/>
  <c r="N607" i="13" s="1"/>
  <c r="O607" i="13" l="1"/>
  <c r="M607" i="13"/>
  <c r="X607" i="13" l="1"/>
  <c r="W607" i="13"/>
  <c r="T607" i="13"/>
  <c r="S607" i="13"/>
  <c r="AA607" i="13" l="1"/>
  <c r="I608" i="13" s="1"/>
  <c r="Z607" i="13"/>
  <c r="H608" i="13" s="1"/>
  <c r="D608" i="13" l="1"/>
  <c r="Q608" i="13" s="1"/>
  <c r="J608" i="13"/>
  <c r="L608" i="13" s="1"/>
  <c r="C608" i="13"/>
  <c r="F608" i="13" s="1"/>
  <c r="AB607" i="13" l="1"/>
  <c r="K608" i="13"/>
  <c r="N608" i="13" s="1"/>
  <c r="M608" i="13" s="1"/>
  <c r="E608" i="13"/>
  <c r="O608" i="13" l="1"/>
  <c r="X608" i="13" s="1"/>
  <c r="T608" i="13"/>
  <c r="S608" i="13"/>
  <c r="W608" i="13" l="1"/>
  <c r="Z608" i="13" s="1"/>
  <c r="H609" i="13" s="1"/>
  <c r="AA608" i="13"/>
  <c r="C609" i="13" l="1"/>
  <c r="I609" i="13"/>
  <c r="D609" i="13"/>
  <c r="F609" i="13" l="1"/>
  <c r="J609" i="13"/>
  <c r="L609" i="13" s="1"/>
  <c r="Q609" i="13"/>
  <c r="AB608" i="13"/>
  <c r="E609" i="13"/>
  <c r="K609" i="13" l="1"/>
  <c r="N609" i="13" s="1"/>
  <c r="M609" i="13" s="1"/>
  <c r="O609" i="13" l="1"/>
  <c r="S609" i="13" l="1"/>
  <c r="T609" i="13"/>
  <c r="X609" i="13"/>
  <c r="W609" i="13"/>
  <c r="AA609" i="13" l="1"/>
  <c r="Z609" i="13"/>
  <c r="C610" i="13" l="1"/>
  <c r="H610" i="13"/>
  <c r="D610" i="13"/>
  <c r="I610" i="13"/>
  <c r="J610" i="13" l="1"/>
  <c r="L610" i="13" s="1"/>
  <c r="F610" i="13"/>
  <c r="Q610" i="13"/>
  <c r="AB609" i="13"/>
  <c r="E610" i="13"/>
  <c r="K610" i="13" l="1"/>
  <c r="N610" i="13" s="1"/>
  <c r="M610" i="13" s="1"/>
  <c r="O610" i="13" l="1"/>
  <c r="W610" i="13" s="1"/>
  <c r="S610" i="13"/>
  <c r="T610" i="13"/>
  <c r="X610" i="13" l="1"/>
  <c r="AA610" i="13" s="1"/>
  <c r="I611" i="13" s="1"/>
  <c r="Z610" i="13"/>
  <c r="C611" i="13" s="1"/>
  <c r="E611" i="13" l="1"/>
  <c r="D611" i="13"/>
  <c r="Q611" i="13" s="1"/>
  <c r="H611" i="13"/>
  <c r="J611" i="13" s="1"/>
  <c r="L611" i="13" s="1"/>
  <c r="F611" i="13" l="1"/>
  <c r="AB610" i="13"/>
  <c r="K611" i="13"/>
  <c r="N611" i="13" s="1"/>
  <c r="M611" i="13" s="1"/>
  <c r="O611" i="13" l="1"/>
  <c r="X611" i="13" l="1"/>
  <c r="W611" i="13"/>
  <c r="T611" i="13"/>
  <c r="S611" i="13"/>
  <c r="AA611" i="13" l="1"/>
  <c r="Z611" i="13"/>
  <c r="C612" i="13" l="1"/>
  <c r="H612" i="13"/>
  <c r="D612" i="13"/>
  <c r="I612" i="13"/>
  <c r="J612" i="13" l="1"/>
  <c r="L612" i="13" s="1"/>
  <c r="E612" i="13"/>
  <c r="Q612" i="13"/>
  <c r="AB611" i="13"/>
  <c r="F612" i="13"/>
  <c r="K612" i="13" l="1"/>
  <c r="N612" i="13" s="1"/>
  <c r="M612" i="13" s="1"/>
  <c r="O612" i="13" l="1"/>
  <c r="W612" i="13" s="1"/>
  <c r="S612" i="13"/>
  <c r="T612" i="13"/>
  <c r="X612" i="13" l="1"/>
  <c r="AA612" i="13" s="1"/>
  <c r="I613" i="13" s="1"/>
  <c r="Z612" i="13"/>
  <c r="H613" i="13" s="1"/>
  <c r="C613" i="13" l="1"/>
  <c r="D613" i="13"/>
  <c r="F613" i="13" l="1"/>
  <c r="AB612" i="13"/>
  <c r="Q613" i="13"/>
  <c r="J613" i="13"/>
  <c r="E613" i="13"/>
  <c r="L613" i="13" l="1"/>
  <c r="K613" i="13"/>
  <c r="N613" i="13" s="1"/>
  <c r="M613" i="13" s="1"/>
  <c r="O613" i="13" l="1"/>
  <c r="T613" i="13" l="1"/>
  <c r="S613" i="13"/>
  <c r="W613" i="13"/>
  <c r="X613" i="13"/>
  <c r="Z613" i="13" l="1"/>
  <c r="H614" i="13" s="1"/>
  <c r="AA613" i="13"/>
  <c r="D614" i="13" s="1"/>
  <c r="C614" i="13" l="1"/>
  <c r="I614" i="13"/>
  <c r="Q614" i="13"/>
  <c r="AB613" i="13"/>
  <c r="J614" i="13" l="1"/>
  <c r="L614" i="13" s="1"/>
  <c r="F614" i="13"/>
  <c r="E614" i="13"/>
  <c r="K614" i="13" l="1"/>
  <c r="N614" i="13" s="1"/>
  <c r="M614" i="13" s="1"/>
  <c r="O614" i="13" l="1"/>
  <c r="X614" i="13" s="1"/>
  <c r="T614" i="13"/>
  <c r="S614" i="13"/>
  <c r="W614" i="13" l="1"/>
  <c r="Z614" i="13" s="1"/>
  <c r="H615" i="13" s="1"/>
  <c r="AA614" i="13"/>
  <c r="I615" i="13" s="1"/>
  <c r="C615" i="13" l="1"/>
  <c r="F615" i="13" s="1"/>
  <c r="D615" i="13"/>
  <c r="AB614" i="13" s="1"/>
  <c r="J615" i="13"/>
  <c r="L615" i="13" s="1"/>
  <c r="E615" i="13" l="1"/>
  <c r="Q615" i="13"/>
  <c r="K615" i="13"/>
  <c r="N615" i="13" s="1"/>
  <c r="M615" i="13" s="1"/>
  <c r="O615" i="13" l="1"/>
  <c r="W615" i="13" l="1"/>
  <c r="X615" i="13"/>
  <c r="T615" i="13"/>
  <c r="S615" i="13"/>
  <c r="AA615" i="13" l="1"/>
  <c r="I616" i="13" s="1"/>
  <c r="Z615" i="13"/>
  <c r="D616" i="13" l="1"/>
  <c r="Q616" i="13" s="1"/>
  <c r="C616" i="13"/>
  <c r="H616" i="13"/>
  <c r="AB615" i="13" l="1"/>
  <c r="J616" i="13"/>
  <c r="F616" i="13"/>
  <c r="E616" i="13"/>
  <c r="L616" i="13" l="1"/>
  <c r="K616" i="13"/>
  <c r="N616" i="13" s="1"/>
  <c r="M616" i="13" s="1"/>
  <c r="O616" i="13" l="1"/>
  <c r="S616" i="13" l="1"/>
  <c r="T616" i="13"/>
  <c r="W616" i="13"/>
  <c r="X616" i="13"/>
  <c r="AA616" i="13" l="1"/>
  <c r="Z616" i="13"/>
  <c r="H617" i="13" l="1"/>
  <c r="C617" i="13"/>
  <c r="I617" i="13"/>
  <c r="D617" i="13"/>
  <c r="Q617" i="13" l="1"/>
  <c r="AB616" i="13"/>
  <c r="E617" i="13"/>
  <c r="F617" i="13"/>
  <c r="J617" i="13"/>
  <c r="L617" i="13" s="1"/>
  <c r="K617" i="13" l="1"/>
  <c r="N617" i="13" s="1"/>
  <c r="O617" i="13" l="1"/>
  <c r="M617" i="13"/>
  <c r="W617" i="13" l="1"/>
  <c r="X617" i="13"/>
  <c r="T617" i="13"/>
  <c r="S617" i="13"/>
  <c r="Z617" i="13" l="1"/>
  <c r="H618" i="13" s="1"/>
  <c r="AA617" i="13"/>
  <c r="D618" i="13" s="1"/>
  <c r="C618" i="13" l="1"/>
  <c r="F618" i="13" s="1"/>
  <c r="I618" i="13"/>
  <c r="J618" i="13" s="1"/>
  <c r="L618" i="13" s="1"/>
  <c r="Q618" i="13"/>
  <c r="AB617" i="13"/>
  <c r="E618" i="13" l="1"/>
  <c r="K618" i="13"/>
  <c r="N618" i="13" s="1"/>
  <c r="M618" i="13" s="1"/>
  <c r="O618" i="13" l="1"/>
  <c r="X618" i="13" s="1"/>
  <c r="S618" i="13"/>
  <c r="T618" i="13"/>
  <c r="AA618" i="13" l="1"/>
  <c r="D619" i="13" s="1"/>
  <c r="W618" i="13"/>
  <c r="Z618" i="13" s="1"/>
  <c r="I619" i="13" l="1"/>
  <c r="C619" i="13"/>
  <c r="H619" i="13"/>
  <c r="Q619" i="13"/>
  <c r="AB618" i="13"/>
  <c r="J619" i="13" l="1"/>
  <c r="E619" i="13"/>
  <c r="F619" i="13"/>
  <c r="L619" i="13" l="1"/>
  <c r="K619" i="13"/>
  <c r="N619" i="13" s="1"/>
  <c r="M619" i="13" s="1"/>
  <c r="O619" i="13" l="1"/>
  <c r="W619" i="13" l="1"/>
  <c r="X619" i="13"/>
  <c r="T619" i="13"/>
  <c r="S619" i="13"/>
  <c r="Z619" i="13" l="1"/>
  <c r="H620" i="13" s="1"/>
  <c r="AA619" i="13"/>
  <c r="C620" i="13" l="1"/>
  <c r="I620" i="13"/>
  <c r="J620" i="13" s="1"/>
  <c r="L620" i="13" s="1"/>
  <c r="D620" i="13"/>
  <c r="E620" i="13" l="1"/>
  <c r="F620" i="13"/>
  <c r="Q620" i="13"/>
  <c r="K620" i="13"/>
  <c r="N620" i="13" s="1"/>
  <c r="M620" i="13" s="1"/>
  <c r="AB619" i="13"/>
  <c r="O620" i="13" l="1"/>
  <c r="S620" i="13" l="1"/>
  <c r="T620" i="13"/>
  <c r="W620" i="13"/>
  <c r="X620" i="13"/>
  <c r="AA620" i="13" l="1"/>
  <c r="Z620" i="13"/>
  <c r="C621" i="13" l="1"/>
  <c r="H621" i="13"/>
  <c r="I621" i="13"/>
  <c r="D621" i="13"/>
  <c r="F621" i="13" l="1"/>
  <c r="Q621" i="13"/>
  <c r="AB620" i="13"/>
  <c r="J621" i="13"/>
  <c r="L621" i="13" s="1"/>
  <c r="E621" i="13"/>
  <c r="K621" i="13" l="1"/>
  <c r="N621" i="13" s="1"/>
  <c r="M621" i="13" s="1"/>
  <c r="O621" i="13" l="1"/>
  <c r="S621" i="13" l="1"/>
  <c r="T621" i="13"/>
  <c r="W621" i="13"/>
  <c r="X621" i="13"/>
  <c r="AA621" i="13" l="1"/>
  <c r="Z621" i="13"/>
  <c r="H622" i="13" l="1"/>
  <c r="C622" i="13"/>
  <c r="D622" i="13"/>
  <c r="I622" i="13"/>
  <c r="F622" i="13" l="1"/>
  <c r="J622" i="13"/>
  <c r="L622" i="13" s="1"/>
  <c r="Q622" i="13"/>
  <c r="AB621" i="13"/>
  <c r="E622" i="13"/>
  <c r="K622" i="13" l="1"/>
  <c r="N622" i="13" s="1"/>
  <c r="M622" i="13" s="1"/>
  <c r="O622" i="13" l="1"/>
  <c r="S622" i="13" l="1"/>
  <c r="T622" i="13"/>
  <c r="W622" i="13"/>
  <c r="X622" i="13"/>
  <c r="AA622" i="13" l="1"/>
  <c r="I623" i="13" s="1"/>
  <c r="Z622" i="13"/>
  <c r="D623" i="13" l="1"/>
  <c r="Q623" i="13" s="1"/>
  <c r="C623" i="13"/>
  <c r="H623" i="13"/>
  <c r="AB622" i="13" l="1"/>
  <c r="E623" i="13"/>
  <c r="J623" i="13"/>
  <c r="F623" i="13"/>
  <c r="L623" i="13" l="1"/>
  <c r="K623" i="13"/>
  <c r="N623" i="13" s="1"/>
  <c r="M623" i="13" s="1"/>
  <c r="O623" i="13" l="1"/>
  <c r="X623" i="13" l="1"/>
  <c r="W623" i="13"/>
  <c r="T623" i="13"/>
  <c r="S623" i="13"/>
  <c r="AA623" i="13" l="1"/>
  <c r="Z623" i="13"/>
  <c r="H624" i="13" l="1"/>
  <c r="C624" i="13"/>
  <c r="I624" i="13"/>
  <c r="D624" i="13"/>
  <c r="Q624" i="13" l="1"/>
  <c r="AB623" i="13"/>
  <c r="F624" i="13"/>
  <c r="E624" i="13"/>
  <c r="J624" i="13"/>
  <c r="L624" i="13" s="1"/>
  <c r="K624" i="13" l="1"/>
  <c r="N624" i="13" s="1"/>
  <c r="M624" i="13" s="1"/>
  <c r="O624" i="13" l="1"/>
  <c r="T624" i="13" l="1"/>
  <c r="S624" i="13"/>
  <c r="W624" i="13"/>
  <c r="X624" i="13"/>
  <c r="Z624" i="13" l="1"/>
  <c r="C625" i="13" s="1"/>
  <c r="AA624" i="13"/>
  <c r="I625" i="13" s="1"/>
  <c r="H625" i="13" l="1"/>
  <c r="D625" i="13"/>
  <c r="Q625" i="13" s="1"/>
  <c r="F625" i="13"/>
  <c r="AB624" i="13" l="1"/>
  <c r="J625" i="13"/>
  <c r="E625" i="13"/>
  <c r="L625" i="13" l="1"/>
  <c r="K625" i="13"/>
  <c r="N625" i="13" s="1"/>
  <c r="M625" i="13" s="1"/>
  <c r="O625" i="13" l="1"/>
  <c r="X625" i="13" l="1"/>
  <c r="W625" i="13"/>
  <c r="S625" i="13"/>
  <c r="T625" i="13"/>
  <c r="Z625" i="13" l="1"/>
  <c r="AA625" i="13"/>
  <c r="I626" i="13" l="1"/>
  <c r="D626" i="13"/>
  <c r="C626" i="13"/>
  <c r="H626" i="13"/>
  <c r="E626" i="13" l="1"/>
  <c r="Q626" i="13"/>
  <c r="AB625" i="13"/>
  <c r="F626" i="13"/>
  <c r="J626" i="13"/>
  <c r="L626" i="13" s="1"/>
  <c r="K626" i="13" l="1"/>
  <c r="N626" i="13" s="1"/>
  <c r="M626" i="13" s="1"/>
  <c r="O626" i="13" l="1"/>
  <c r="S626" i="13" l="1"/>
  <c r="T626" i="13"/>
  <c r="W626" i="13"/>
  <c r="X626" i="13"/>
  <c r="Z626" i="13" l="1"/>
  <c r="C627" i="13" s="1"/>
  <c r="AA626" i="13"/>
  <c r="H627" i="13" l="1"/>
  <c r="F627" i="13"/>
  <c r="D627" i="13"/>
  <c r="I627" i="13"/>
  <c r="J627" i="13" l="1"/>
  <c r="L627" i="13" s="1"/>
  <c r="Q627" i="13"/>
  <c r="AB626" i="13"/>
  <c r="E627" i="13"/>
  <c r="K627" i="13" l="1"/>
  <c r="N627" i="13" s="1"/>
  <c r="M627" i="13" s="1"/>
  <c r="O627" i="13" l="1"/>
  <c r="S627" i="13"/>
  <c r="T627" i="13"/>
  <c r="X627" i="13" l="1"/>
  <c r="AA627" i="13" s="1"/>
  <c r="W627" i="13"/>
  <c r="Z627" i="13" s="1"/>
  <c r="C628" i="13" s="1"/>
  <c r="H628" i="13" l="1"/>
  <c r="E628" i="13"/>
  <c r="F628" i="13"/>
  <c r="I628" i="13"/>
  <c r="D628" i="13"/>
  <c r="Q628" i="13" l="1"/>
  <c r="AB627" i="13"/>
  <c r="J628" i="13"/>
  <c r="L628" i="13" s="1"/>
  <c r="K628" i="13" l="1"/>
  <c r="N628" i="13" s="1"/>
  <c r="M628" i="13" s="1"/>
  <c r="O628" i="13" l="1"/>
  <c r="T628" i="13" l="1"/>
  <c r="S628" i="13"/>
  <c r="W628" i="13"/>
  <c r="X628" i="13"/>
  <c r="AA628" i="13" l="1"/>
  <c r="D629" i="13" s="1"/>
  <c r="Z628" i="13"/>
  <c r="I629" i="13" l="1"/>
  <c r="Q629" i="13"/>
  <c r="AB628" i="13"/>
  <c r="C629" i="13"/>
  <c r="H629" i="13"/>
  <c r="J629" i="13" l="1"/>
  <c r="L629" i="13" s="1"/>
  <c r="F629" i="13"/>
  <c r="E629" i="13"/>
  <c r="K629" i="13" l="1"/>
  <c r="N629" i="13" s="1"/>
  <c r="M629" i="13" s="1"/>
  <c r="O629" i="13" l="1"/>
  <c r="W629" i="13" s="1"/>
  <c r="T629" i="13"/>
  <c r="S629" i="13"/>
  <c r="X629" i="13" l="1"/>
  <c r="AA629" i="13" s="1"/>
  <c r="Z629" i="13"/>
  <c r="H630" i="13" s="1"/>
  <c r="C630" i="13" l="1"/>
  <c r="D630" i="13"/>
  <c r="I630" i="13"/>
  <c r="F630" i="13" l="1"/>
  <c r="J630" i="13"/>
  <c r="L630" i="13" s="1"/>
  <c r="Q630" i="13"/>
  <c r="AB629" i="13"/>
  <c r="E630" i="13"/>
  <c r="K630" i="13" l="1"/>
  <c r="N630" i="13" s="1"/>
  <c r="M630" i="13" s="1"/>
  <c r="O630" i="13" l="1"/>
  <c r="S630" i="13" l="1"/>
  <c r="T630" i="13"/>
  <c r="W630" i="13"/>
  <c r="X630" i="13"/>
  <c r="AA630" i="13" l="1"/>
  <c r="D631" i="13" s="1"/>
  <c r="Z630" i="13"/>
  <c r="I631" i="13" l="1"/>
  <c r="Q631" i="13"/>
  <c r="AB630" i="13"/>
  <c r="C631" i="13"/>
  <c r="H631" i="13"/>
  <c r="F631" i="13" l="1"/>
  <c r="E631" i="13"/>
  <c r="J631" i="13"/>
  <c r="L631" i="13" l="1"/>
  <c r="K631" i="13"/>
  <c r="N631" i="13" s="1"/>
  <c r="M631" i="13" s="1"/>
  <c r="O631" i="13" l="1"/>
  <c r="X631" i="13" l="1"/>
  <c r="W631" i="13"/>
  <c r="T631" i="13"/>
  <c r="S631" i="13"/>
  <c r="Z631" i="13" l="1"/>
  <c r="C632" i="13" s="1"/>
  <c r="AA631" i="13"/>
  <c r="D632" i="13" s="1"/>
  <c r="E632" i="13" l="1"/>
  <c r="I632" i="13"/>
  <c r="H632" i="13"/>
  <c r="Q632" i="13"/>
  <c r="AB631" i="13"/>
  <c r="J632" i="13" l="1"/>
  <c r="L632" i="13" s="1"/>
  <c r="F632" i="13"/>
  <c r="K632" i="13" l="1"/>
  <c r="N632" i="13" s="1"/>
  <c r="M632" i="13" s="1"/>
  <c r="T632" i="13" s="1"/>
  <c r="O632" i="13" l="1"/>
  <c r="W632" i="13" s="1"/>
  <c r="S632" i="13"/>
  <c r="Z632" i="13" l="1"/>
  <c r="C633" i="13" s="1"/>
  <c r="X632" i="13"/>
  <c r="AA632" i="13" s="1"/>
  <c r="D633" i="13" s="1"/>
  <c r="H633" i="13" l="1"/>
  <c r="E633" i="13"/>
  <c r="I633" i="13"/>
  <c r="Q633" i="13"/>
  <c r="AB632" i="13"/>
  <c r="J633" i="13" l="1"/>
  <c r="L633" i="13" s="1"/>
  <c r="F633" i="13"/>
  <c r="K633" i="13" l="1"/>
  <c r="N633" i="13" s="1"/>
  <c r="M633" i="13" s="1"/>
  <c r="S633" i="13" l="1"/>
  <c r="T633" i="13"/>
  <c r="O633" i="13"/>
  <c r="X633" i="13" s="1"/>
  <c r="AA633" i="13" s="1"/>
  <c r="D634" i="13" s="1"/>
  <c r="W633" i="13" l="1"/>
  <c r="Z633" i="13" s="1"/>
  <c r="H634" i="13" s="1"/>
  <c r="I634" i="13"/>
  <c r="Q634" i="13"/>
  <c r="AB633" i="13"/>
  <c r="J634" i="13" l="1"/>
  <c r="L634" i="13" s="1"/>
  <c r="C634" i="13"/>
  <c r="F634" i="13" s="1"/>
  <c r="E634" i="13" l="1"/>
  <c r="K634" i="13"/>
  <c r="N634" i="13" s="1"/>
  <c r="M634" i="13" s="1"/>
  <c r="O634" i="13" l="1"/>
  <c r="X634" i="13" s="1"/>
  <c r="S634" i="13"/>
  <c r="T634" i="13"/>
  <c r="W634" i="13" l="1"/>
  <c r="Z634" i="13" s="1"/>
  <c r="AA634" i="13"/>
  <c r="I635" i="13" s="1"/>
  <c r="D635" i="13" l="1"/>
  <c r="H635" i="13"/>
  <c r="C635" i="13"/>
  <c r="AB634" i="13" l="1"/>
  <c r="Q635" i="13"/>
  <c r="E635" i="13"/>
  <c r="F635" i="13"/>
  <c r="J635" i="13"/>
  <c r="L635" i="13" l="1"/>
  <c r="K635" i="13"/>
  <c r="N635" i="13" s="1"/>
  <c r="M635" i="13" s="1"/>
  <c r="O635" i="13" l="1"/>
  <c r="W635" i="13" l="1"/>
  <c r="X635" i="13"/>
  <c r="S635" i="13"/>
  <c r="T635" i="13"/>
  <c r="Z635" i="13" l="1"/>
  <c r="AA635" i="13"/>
  <c r="I636" i="13" l="1"/>
  <c r="D636" i="13"/>
  <c r="H636" i="13"/>
  <c r="C636" i="13"/>
  <c r="Q636" i="13" l="1"/>
  <c r="AB635" i="13"/>
  <c r="J636" i="13"/>
  <c r="L636" i="13" s="1"/>
  <c r="F636" i="13"/>
  <c r="E636" i="13"/>
  <c r="K636" i="13" l="1"/>
  <c r="N636" i="13" s="1"/>
  <c r="M636" i="13" s="1"/>
  <c r="O636" i="13" l="1"/>
  <c r="T636" i="13" l="1"/>
  <c r="S636" i="13"/>
  <c r="W636" i="13"/>
  <c r="X636" i="13"/>
  <c r="AA636" i="13" l="1"/>
  <c r="Z636" i="13"/>
  <c r="C637" i="13" l="1"/>
  <c r="H637" i="13"/>
  <c r="I637" i="13"/>
  <c r="D637" i="13"/>
  <c r="E637" i="13" l="1"/>
  <c r="J637" i="13"/>
  <c r="L637" i="13" s="1"/>
  <c r="F637" i="13"/>
  <c r="Q637" i="13"/>
  <c r="AB636" i="13"/>
  <c r="K637" i="13" l="1"/>
  <c r="N637" i="13" s="1"/>
  <c r="M637" i="13" s="1"/>
  <c r="O637" i="13" l="1"/>
  <c r="X637" i="13" s="1"/>
  <c r="T637" i="13"/>
  <c r="S637" i="13"/>
  <c r="W637" i="13" l="1"/>
  <c r="Z637" i="13" s="1"/>
  <c r="AA637" i="13"/>
  <c r="H638" i="13" l="1"/>
  <c r="C638" i="13"/>
  <c r="I638" i="13"/>
  <c r="D638" i="13"/>
  <c r="E638" i="13" l="1"/>
  <c r="J638" i="13"/>
  <c r="L638" i="13" s="1"/>
  <c r="Q638" i="13"/>
  <c r="AB637" i="13"/>
  <c r="F638" i="13"/>
  <c r="K638" i="13" l="1"/>
  <c r="N638" i="13" s="1"/>
  <c r="O638" i="13" l="1"/>
  <c r="X638" i="13" s="1"/>
  <c r="M638" i="13"/>
  <c r="S638" i="13" s="1"/>
  <c r="W638" i="13" l="1"/>
  <c r="Z638" i="13" s="1"/>
  <c r="C639" i="13" s="1"/>
  <c r="T638" i="13"/>
  <c r="AA638" i="13" s="1"/>
  <c r="F639" i="13" l="1"/>
  <c r="H639" i="13"/>
  <c r="I639" i="13"/>
  <c r="D639" i="13"/>
  <c r="J639" i="13" l="1"/>
  <c r="L639" i="13" s="1"/>
  <c r="Q639" i="13"/>
  <c r="AB638" i="13"/>
  <c r="E639" i="13"/>
  <c r="K639" i="13" l="1"/>
  <c r="N639" i="13" s="1"/>
  <c r="M639" i="13" s="1"/>
  <c r="O639" i="13" l="1"/>
  <c r="X639" i="13" l="1"/>
  <c r="W639" i="13"/>
  <c r="T639" i="13"/>
  <c r="S639" i="13"/>
  <c r="AA639" i="13" l="1"/>
  <c r="I640" i="13" s="1"/>
  <c r="Z639" i="13"/>
  <c r="D640" i="13" l="1"/>
  <c r="Q640" i="13" s="1"/>
  <c r="H640" i="13"/>
  <c r="C640" i="13"/>
  <c r="AB639" i="13" l="1"/>
  <c r="F640" i="13"/>
  <c r="J640" i="13"/>
  <c r="E640" i="13"/>
  <c r="L640" i="13" l="1"/>
  <c r="K640" i="13"/>
  <c r="N640" i="13" s="1"/>
  <c r="M640" i="13" s="1"/>
  <c r="O640" i="13" l="1"/>
  <c r="W640" i="13" l="1"/>
  <c r="X640" i="13"/>
  <c r="S640" i="13"/>
  <c r="T640" i="13"/>
  <c r="Z640" i="13" l="1"/>
  <c r="H641" i="13" s="1"/>
  <c r="AA640" i="13"/>
  <c r="C641" i="13" l="1"/>
  <c r="F641" i="13" s="1"/>
  <c r="D641" i="13"/>
  <c r="I641" i="13"/>
  <c r="E641" i="13" l="1"/>
  <c r="J641" i="13"/>
  <c r="L641" i="13" s="1"/>
  <c r="Q641" i="13"/>
  <c r="AB640" i="13"/>
  <c r="K641" i="13" l="1"/>
  <c r="N641" i="13" s="1"/>
  <c r="M641" i="13" s="1"/>
  <c r="O641" i="13" l="1"/>
  <c r="W641" i="13" l="1"/>
  <c r="X641" i="13"/>
  <c r="S641" i="13"/>
  <c r="T641" i="13"/>
  <c r="Z641" i="13" l="1"/>
  <c r="C642" i="13" s="1"/>
  <c r="AA641" i="13"/>
  <c r="F642" i="13" l="1"/>
  <c r="H642" i="13"/>
  <c r="I642" i="13"/>
  <c r="D642" i="13"/>
  <c r="E642" i="13" l="1"/>
  <c r="Q642" i="13"/>
  <c r="AB641" i="13"/>
  <c r="J642" i="13"/>
  <c r="L642" i="13" s="1"/>
  <c r="K642" i="13" l="1"/>
  <c r="N642" i="13" s="1"/>
  <c r="M642" i="13" s="1"/>
  <c r="O642" i="13" l="1"/>
  <c r="X642" i="13" l="1"/>
  <c r="W642" i="13"/>
  <c r="T642" i="13"/>
  <c r="S642" i="13"/>
  <c r="AA642" i="13" l="1"/>
  <c r="I643" i="13" s="1"/>
  <c r="Z642" i="13"/>
  <c r="C643" i="13" s="1"/>
  <c r="D643" i="13" l="1"/>
  <c r="Q643" i="13" s="1"/>
  <c r="H643" i="13"/>
  <c r="AB642" i="13" l="1"/>
  <c r="F643" i="13"/>
  <c r="E643" i="13"/>
  <c r="J643" i="13"/>
  <c r="L643" i="13" l="1"/>
  <c r="K643" i="13"/>
  <c r="N643" i="13" s="1"/>
  <c r="M643" i="13" s="1"/>
  <c r="O643" i="13" l="1"/>
  <c r="S643" i="13" l="1"/>
  <c r="T643" i="13"/>
  <c r="X643" i="13"/>
  <c r="W643" i="13"/>
  <c r="Z643" i="13" l="1"/>
  <c r="C644" i="13" s="1"/>
  <c r="AA643" i="13"/>
  <c r="H644" i="13" l="1"/>
  <c r="F644" i="13"/>
  <c r="I644" i="13"/>
  <c r="D644" i="13"/>
  <c r="J644" i="13" l="1"/>
  <c r="L644" i="13" s="1"/>
  <c r="Q644" i="13"/>
  <c r="AB643" i="13"/>
  <c r="E644" i="13"/>
  <c r="K644" i="13" l="1"/>
  <c r="N644" i="13" s="1"/>
  <c r="M644" i="13" s="1"/>
  <c r="O644" i="13" l="1"/>
  <c r="W644" i="13" s="1"/>
  <c r="T644" i="13"/>
  <c r="S644" i="13"/>
  <c r="X644" i="13" l="1"/>
  <c r="AA644" i="13" s="1"/>
  <c r="Z644" i="13"/>
  <c r="H645" i="13" l="1"/>
  <c r="C645" i="13"/>
  <c r="I645" i="13"/>
  <c r="D645" i="13"/>
  <c r="J645" i="13" l="1"/>
  <c r="L645" i="13" s="1"/>
  <c r="E645" i="13"/>
  <c r="F645" i="13"/>
  <c r="Q645" i="13"/>
  <c r="AB644" i="13"/>
  <c r="K645" i="13" l="1"/>
  <c r="N645" i="13" s="1"/>
  <c r="M645" i="13" s="1"/>
  <c r="O645" i="13" l="1"/>
  <c r="X645" i="13" s="1"/>
  <c r="T645" i="13"/>
  <c r="S645" i="13"/>
  <c r="W645" i="13" l="1"/>
  <c r="Z645" i="13" s="1"/>
  <c r="H646" i="13" s="1"/>
  <c r="AA645" i="13"/>
  <c r="C646" i="13" l="1"/>
  <c r="E646" i="13" s="1"/>
  <c r="I646" i="13"/>
  <c r="D646" i="13"/>
  <c r="F646" i="13" l="1"/>
  <c r="J646" i="13"/>
  <c r="L646" i="13" s="1"/>
  <c r="Q646" i="13"/>
  <c r="AB645" i="13"/>
  <c r="K646" i="13" l="1"/>
  <c r="N646" i="13" s="1"/>
  <c r="O646" i="13" l="1"/>
  <c r="W646" i="13" s="1"/>
  <c r="M646" i="13"/>
  <c r="X646" i="13" l="1"/>
  <c r="S646" i="13"/>
  <c r="Z646" i="13" s="1"/>
  <c r="T646" i="13"/>
  <c r="AA646" i="13" l="1"/>
  <c r="I647" i="13" s="1"/>
  <c r="C647" i="13"/>
  <c r="E647" i="13" s="1"/>
  <c r="H647" i="13"/>
  <c r="D647" i="13" l="1"/>
  <c r="F647" i="13"/>
  <c r="J647" i="13"/>
  <c r="L647" i="13" s="1"/>
  <c r="Q647" i="13" l="1"/>
  <c r="AB646" i="13"/>
  <c r="K647" i="13"/>
  <c r="N647" i="13" s="1"/>
  <c r="M647" i="13" s="1"/>
  <c r="O647" i="13" l="1"/>
  <c r="T647" i="13"/>
  <c r="S647" i="13"/>
  <c r="W647" i="13" l="1"/>
  <c r="Z647" i="13" s="1"/>
  <c r="H648" i="13" s="1"/>
  <c r="X647" i="13"/>
  <c r="AA647" i="13" s="1"/>
  <c r="D648" i="13" s="1"/>
  <c r="C648" i="13" l="1"/>
  <c r="I648" i="13"/>
  <c r="J648" i="13" s="1"/>
  <c r="L648" i="13" s="1"/>
  <c r="Q648" i="13"/>
  <c r="AB647" i="13"/>
  <c r="F648" i="13" l="1"/>
  <c r="E648" i="13"/>
  <c r="K648" i="13"/>
  <c r="N648" i="13" s="1"/>
  <c r="O648" i="13" l="1"/>
  <c r="M648" i="13"/>
  <c r="W648" i="13" l="1"/>
  <c r="X648" i="13"/>
  <c r="S648" i="13"/>
  <c r="T648" i="13"/>
  <c r="Z648" i="13" l="1"/>
  <c r="C649" i="13" s="1"/>
  <c r="AA648" i="13"/>
  <c r="D649" i="13" s="1"/>
  <c r="AB648" i="13" s="1"/>
  <c r="H649" i="13" l="1"/>
  <c r="Q649" i="13"/>
  <c r="I649" i="13"/>
  <c r="E649" i="13"/>
  <c r="F649" i="13"/>
  <c r="J649" i="13" l="1"/>
  <c r="L649" i="13" s="1"/>
  <c r="K649" i="13" l="1"/>
  <c r="N649" i="13" s="1"/>
  <c r="M649" i="13" s="1"/>
  <c r="O649" i="13" l="1"/>
  <c r="S649" i="13"/>
  <c r="T649" i="13"/>
  <c r="W649" i="13" l="1"/>
  <c r="Z649" i="13" s="1"/>
  <c r="X649" i="13"/>
  <c r="AA649" i="13" s="1"/>
  <c r="H650" i="13" l="1"/>
  <c r="C650" i="13"/>
  <c r="D650" i="13"/>
  <c r="I650" i="13"/>
  <c r="F650" i="13" l="1"/>
  <c r="J650" i="13"/>
  <c r="L650" i="13" s="1"/>
  <c r="Q650" i="13"/>
  <c r="AB649" i="13"/>
  <c r="E650" i="13"/>
  <c r="K650" i="13" l="1"/>
  <c r="N650" i="13" s="1"/>
  <c r="M650" i="13" s="1"/>
  <c r="O650" i="13" l="1"/>
  <c r="S650" i="13" l="1"/>
  <c r="T650" i="13"/>
  <c r="W650" i="13"/>
  <c r="X650" i="13"/>
  <c r="AA650" i="13" l="1"/>
  <c r="D651" i="13" s="1"/>
  <c r="Z650" i="13"/>
  <c r="I651" i="13" l="1"/>
  <c r="H651" i="13"/>
  <c r="C651" i="13"/>
  <c r="Q651" i="13"/>
  <c r="AB650" i="13"/>
  <c r="E651" i="13" l="1"/>
  <c r="F651" i="13"/>
  <c r="J651" i="13"/>
  <c r="L651" i="13" l="1"/>
  <c r="K651" i="13"/>
  <c r="N651" i="13" s="1"/>
  <c r="M651" i="13" s="1"/>
  <c r="O651" i="13" l="1"/>
  <c r="X651" i="13" l="1"/>
  <c r="W651" i="13"/>
  <c r="T651" i="13"/>
  <c r="S651" i="13"/>
  <c r="AA651" i="13" l="1"/>
  <c r="I652" i="13" s="1"/>
  <c r="Z651" i="13"/>
  <c r="D652" i="13" l="1"/>
  <c r="H652" i="13"/>
  <c r="C652" i="13"/>
  <c r="Q652" i="13" l="1"/>
  <c r="AB651" i="13"/>
  <c r="F652" i="13"/>
  <c r="E652" i="13"/>
  <c r="J652" i="13"/>
  <c r="L652" i="13" l="1"/>
  <c r="K652" i="13"/>
  <c r="N652" i="13" s="1"/>
  <c r="M652" i="13" s="1"/>
  <c r="O652" i="13" l="1"/>
  <c r="W652" i="13" l="1"/>
  <c r="X652" i="13"/>
  <c r="S652" i="13"/>
  <c r="T652" i="13"/>
  <c r="AA652" i="13" l="1"/>
  <c r="I653" i="13" s="1"/>
  <c r="Z652" i="13"/>
  <c r="H653" i="13" s="1"/>
  <c r="D653" i="13" l="1"/>
  <c r="Q653" i="13" s="1"/>
  <c r="C653" i="13"/>
  <c r="AB652" i="13" l="1"/>
  <c r="F653" i="13"/>
  <c r="E653" i="13"/>
  <c r="J653" i="13"/>
  <c r="L653" i="13" l="1"/>
  <c r="K653" i="13"/>
  <c r="N653" i="13" s="1"/>
  <c r="M653" i="13" s="1"/>
  <c r="O653" i="13" l="1"/>
  <c r="S653" i="13" l="1"/>
  <c r="T653" i="13"/>
  <c r="X653" i="13"/>
  <c r="W653" i="13"/>
  <c r="AA653" i="13" l="1"/>
  <c r="D654" i="13" s="1"/>
  <c r="Z653" i="13"/>
  <c r="I654" i="13" l="1"/>
  <c r="Q654" i="13"/>
  <c r="AB653" i="13"/>
  <c r="C654" i="13"/>
  <c r="H654" i="13"/>
  <c r="F654" i="13" l="1"/>
  <c r="E654" i="13"/>
  <c r="J654" i="13"/>
  <c r="L654" i="13" l="1"/>
  <c r="K654" i="13"/>
  <c r="N654" i="13" s="1"/>
  <c r="M654" i="13" s="1"/>
  <c r="O654" i="13" l="1"/>
  <c r="S654" i="13" l="1"/>
  <c r="T654" i="13"/>
  <c r="X654" i="13"/>
  <c r="W654" i="13"/>
  <c r="AA654" i="13" l="1"/>
  <c r="D655" i="13" s="1"/>
  <c r="Z654" i="13"/>
  <c r="I655" i="13" l="1"/>
  <c r="Q655" i="13"/>
  <c r="AB654" i="13"/>
  <c r="C655" i="13"/>
  <c r="H655" i="13"/>
  <c r="J655" i="13" l="1"/>
  <c r="L655" i="13" s="1"/>
  <c r="F655" i="13"/>
  <c r="E655" i="13"/>
  <c r="K655" i="13" l="1"/>
  <c r="N655" i="13" s="1"/>
  <c r="M655" i="13" s="1"/>
  <c r="O655" i="13" l="1"/>
  <c r="T655" i="13"/>
  <c r="S655" i="13"/>
  <c r="X655" i="13" l="1"/>
  <c r="AA655" i="13" s="1"/>
  <c r="W655" i="13"/>
  <c r="Z655" i="13" s="1"/>
  <c r="H656" i="13" l="1"/>
  <c r="C656" i="13"/>
  <c r="D656" i="13"/>
  <c r="I656" i="13"/>
  <c r="J656" i="13" l="1"/>
  <c r="L656" i="13" s="1"/>
  <c r="Q656" i="13"/>
  <c r="AB655" i="13"/>
  <c r="F656" i="13"/>
  <c r="E656" i="13"/>
  <c r="K656" i="13" l="1"/>
  <c r="N656" i="13" s="1"/>
  <c r="M656" i="13" s="1"/>
  <c r="O656" i="13" l="1"/>
  <c r="X656" i="13" s="1"/>
  <c r="S656" i="13"/>
  <c r="T656" i="13"/>
  <c r="W656" i="13" l="1"/>
  <c r="Z656" i="13" s="1"/>
  <c r="C657" i="13" s="1"/>
  <c r="AA656" i="13"/>
  <c r="D657" i="13" s="1"/>
  <c r="H657" i="13" l="1"/>
  <c r="I657" i="13"/>
  <c r="Q657" i="13"/>
  <c r="AB656" i="13"/>
  <c r="J657" i="13" l="1"/>
  <c r="E657" i="13"/>
  <c r="F657" i="13"/>
  <c r="L657" i="13" l="1"/>
  <c r="K657" i="13"/>
  <c r="N657" i="13" s="1"/>
  <c r="M657" i="13" s="1"/>
  <c r="O657" i="13" l="1"/>
  <c r="T657" i="13" l="1"/>
  <c r="S657" i="13"/>
  <c r="X657" i="13"/>
  <c r="W657" i="13"/>
  <c r="Z657" i="13" l="1"/>
  <c r="H658" i="13" s="1"/>
  <c r="AA657" i="13"/>
  <c r="D658" i="13" s="1"/>
  <c r="C658" i="13" l="1"/>
  <c r="F658" i="13" s="1"/>
  <c r="I658" i="13"/>
  <c r="Q658" i="13"/>
  <c r="AB657" i="13"/>
  <c r="E658" i="13" l="1"/>
  <c r="J658" i="13"/>
  <c r="L658" i="13" l="1"/>
  <c r="K658" i="13"/>
  <c r="N658" i="13" s="1"/>
  <c r="M658" i="13" s="1"/>
  <c r="O658" i="13" l="1"/>
  <c r="T658" i="13" l="1"/>
  <c r="S658" i="13"/>
  <c r="W658" i="13"/>
  <c r="X658" i="13"/>
  <c r="AA658" i="13" l="1"/>
  <c r="D659" i="13" s="1"/>
  <c r="Z658" i="13"/>
  <c r="H659" i="13" s="1"/>
  <c r="I659" i="13" l="1"/>
  <c r="J659" i="13" s="1"/>
  <c r="L659" i="13" s="1"/>
  <c r="C659" i="13"/>
  <c r="F659" i="13" s="1"/>
  <c r="Q659" i="13"/>
  <c r="AB658" i="13"/>
  <c r="E659" i="13" l="1"/>
  <c r="K659" i="13"/>
  <c r="N659" i="13" s="1"/>
  <c r="M659" i="13" s="1"/>
  <c r="O659" i="13" l="1"/>
  <c r="S659" i="13" l="1"/>
  <c r="T659" i="13"/>
  <c r="W659" i="13"/>
  <c r="X659" i="13"/>
  <c r="AA659" i="13" l="1"/>
  <c r="I660" i="13" s="1"/>
  <c r="Z659" i="13"/>
  <c r="D660" i="13" l="1"/>
  <c r="Q660" i="13" s="1"/>
  <c r="C660" i="13"/>
  <c r="H660" i="13"/>
  <c r="AB659" i="13" l="1"/>
  <c r="E660" i="13"/>
  <c r="J660" i="13"/>
  <c r="F660" i="13"/>
  <c r="L660" i="13" l="1"/>
  <c r="K660" i="13"/>
  <c r="N660" i="13" s="1"/>
  <c r="M660" i="13" s="1"/>
  <c r="O660" i="13" l="1"/>
  <c r="W660" i="13" l="1"/>
  <c r="X660" i="13"/>
  <c r="T660" i="13"/>
  <c r="S660" i="13"/>
  <c r="Z660" i="13" l="1"/>
  <c r="H661" i="13" s="1"/>
  <c r="AA660" i="13"/>
  <c r="C661" i="13" l="1"/>
  <c r="I661" i="13"/>
  <c r="D661" i="13"/>
  <c r="F661" i="13" l="1"/>
  <c r="J661" i="13"/>
  <c r="L661" i="13" s="1"/>
  <c r="E661" i="13"/>
  <c r="Q661" i="13"/>
  <c r="AB660" i="13"/>
  <c r="K661" i="13" l="1"/>
  <c r="N661" i="13" s="1"/>
  <c r="M661" i="13" s="1"/>
  <c r="O661" i="13" l="1"/>
  <c r="W661" i="13" s="1"/>
  <c r="S661" i="13"/>
  <c r="T661" i="13"/>
  <c r="X661" i="13" l="1"/>
  <c r="AA661" i="13" s="1"/>
  <c r="Z661" i="13"/>
  <c r="C662" i="13" l="1"/>
  <c r="H662" i="13"/>
  <c r="I662" i="13"/>
  <c r="D662" i="13"/>
  <c r="E662" i="13" l="1"/>
  <c r="J662" i="13"/>
  <c r="L662" i="13" s="1"/>
  <c r="Q662" i="13"/>
  <c r="AB661" i="13"/>
  <c r="F662" i="13"/>
  <c r="K662" i="13" l="1"/>
  <c r="N662" i="13" s="1"/>
  <c r="M662" i="13" s="1"/>
  <c r="O662" i="13" l="1"/>
  <c r="W662" i="13" s="1"/>
  <c r="S662" i="13"/>
  <c r="T662" i="13"/>
  <c r="X662" i="13" l="1"/>
  <c r="AA662" i="13" s="1"/>
  <c r="Z662" i="13"/>
  <c r="H663" i="13" l="1"/>
  <c r="C663" i="13"/>
  <c r="I663" i="13"/>
  <c r="D663" i="13"/>
  <c r="F663" i="13" l="1"/>
  <c r="J663" i="13"/>
  <c r="L663" i="13" s="1"/>
  <c r="Q663" i="13"/>
  <c r="AB662" i="13"/>
  <c r="E663" i="13"/>
  <c r="K663" i="13" l="1"/>
  <c r="N663" i="13" s="1"/>
  <c r="O663" i="13" l="1"/>
  <c r="W663" i="13" s="1"/>
  <c r="M663" i="13"/>
  <c r="S663" i="13" s="1"/>
  <c r="X663" i="13" l="1"/>
  <c r="T663" i="13"/>
  <c r="Z663" i="13"/>
  <c r="AA663" i="13" l="1"/>
  <c r="D664" i="13" s="1"/>
  <c r="C664" i="13"/>
  <c r="H664" i="13"/>
  <c r="I664" i="13" l="1"/>
  <c r="J664" i="13" s="1"/>
  <c r="L664" i="13" s="1"/>
  <c r="F664" i="13"/>
  <c r="Q664" i="13"/>
  <c r="AB663" i="13"/>
  <c r="E664" i="13"/>
  <c r="K664" i="13" l="1"/>
  <c r="N664" i="13" s="1"/>
  <c r="M664" i="13" s="1"/>
  <c r="O664" i="13" l="1"/>
  <c r="X664" i="13" s="1"/>
  <c r="T664" i="13"/>
  <c r="S664" i="13"/>
  <c r="W664" i="13" l="1"/>
  <c r="Z664" i="13" s="1"/>
  <c r="H665" i="13" s="1"/>
  <c r="AA664" i="13"/>
  <c r="C665" i="13" l="1"/>
  <c r="F665" i="13" s="1"/>
  <c r="I665" i="13"/>
  <c r="D665" i="13"/>
  <c r="E665" i="13" l="1"/>
  <c r="J665" i="13"/>
  <c r="L665" i="13" s="1"/>
  <c r="Q665" i="13"/>
  <c r="AB664" i="13"/>
  <c r="K665" i="13" l="1"/>
  <c r="N665" i="13" s="1"/>
  <c r="O665" i="13" l="1"/>
  <c r="M665" i="13"/>
  <c r="T665" i="13" s="1"/>
  <c r="X665" i="13" l="1"/>
  <c r="AA665" i="13" s="1"/>
  <c r="D666" i="13" s="1"/>
  <c r="W665" i="13"/>
  <c r="S665" i="13"/>
  <c r="Z665" i="13" l="1"/>
  <c r="C666" i="13" s="1"/>
  <c r="I666" i="13"/>
  <c r="Q666" i="13"/>
  <c r="AB665" i="13"/>
  <c r="H666" i="13" l="1"/>
  <c r="J666" i="13" s="1"/>
  <c r="L666" i="13" s="1"/>
  <c r="F666" i="13"/>
  <c r="E666" i="13"/>
  <c r="K666" i="13" l="1"/>
  <c r="N666" i="13" s="1"/>
  <c r="M666" i="13" l="1"/>
  <c r="O666" i="13"/>
  <c r="T666" i="13" l="1"/>
  <c r="S666" i="13"/>
  <c r="X666" i="13"/>
  <c r="W666" i="13"/>
  <c r="AA666" i="13" l="1"/>
  <c r="I667" i="13" s="1"/>
  <c r="Z666" i="13"/>
  <c r="H667" i="13" s="1"/>
  <c r="D667" i="13" l="1"/>
  <c r="Q667" i="13" s="1"/>
  <c r="C667" i="13"/>
  <c r="E667" i="13" s="1"/>
  <c r="J667" i="13"/>
  <c r="L667" i="13" s="1"/>
  <c r="AB666" i="13" l="1"/>
  <c r="F667" i="13"/>
  <c r="K667" i="13"/>
  <c r="N667" i="13" s="1"/>
  <c r="M667" i="13" s="1"/>
  <c r="O667" i="13" l="1"/>
  <c r="X667" i="13" s="1"/>
  <c r="T667" i="13"/>
  <c r="S667" i="13"/>
  <c r="W667" i="13" l="1"/>
  <c r="Z667" i="13" s="1"/>
  <c r="C668" i="13" s="1"/>
  <c r="AA667" i="13"/>
  <c r="I668" i="13" s="1"/>
  <c r="D668" i="13" l="1"/>
  <c r="H668" i="13"/>
  <c r="F668" i="13"/>
  <c r="AB667" i="13" l="1"/>
  <c r="Q668" i="13"/>
  <c r="E668" i="13"/>
  <c r="J668" i="13"/>
  <c r="L668" i="13" l="1"/>
  <c r="K668" i="13"/>
  <c r="N668" i="13" s="1"/>
  <c r="M668" i="13" s="1"/>
  <c r="O668" i="13" l="1"/>
  <c r="W668" i="13" l="1"/>
  <c r="X668" i="13"/>
  <c r="T668" i="13"/>
  <c r="S668" i="13"/>
  <c r="AA668" i="13" l="1"/>
  <c r="I669" i="13" s="1"/>
  <c r="Z668" i="13"/>
  <c r="D669" i="13" l="1"/>
  <c r="C669" i="13"/>
  <c r="H669" i="13"/>
  <c r="AB668" i="13" l="1"/>
  <c r="Q669" i="13"/>
  <c r="F669" i="13"/>
  <c r="J669" i="13"/>
  <c r="E669" i="13"/>
  <c r="L669" i="13" l="1"/>
  <c r="K669" i="13"/>
  <c r="N669" i="13" s="1"/>
  <c r="M669" i="13" s="1"/>
  <c r="O669" i="13" l="1"/>
  <c r="W669" i="13" l="1"/>
  <c r="X669" i="13"/>
  <c r="S669" i="13"/>
  <c r="T669" i="13"/>
  <c r="AA669" i="13" l="1"/>
  <c r="I670" i="13" s="1"/>
  <c r="Z669" i="13"/>
  <c r="D670" i="13" l="1"/>
  <c r="Q670" i="13" s="1"/>
  <c r="H670" i="13"/>
  <c r="J670" i="13" s="1"/>
  <c r="L670" i="13" s="1"/>
  <c r="C670" i="13"/>
  <c r="AB669" i="13" l="1"/>
  <c r="F670" i="13"/>
  <c r="K670" i="13"/>
  <c r="N670" i="13" s="1"/>
  <c r="M670" i="13" s="1"/>
  <c r="E670" i="13"/>
  <c r="O670" i="13" l="1"/>
  <c r="X670" i="13" l="1"/>
  <c r="W670" i="13"/>
  <c r="T670" i="13"/>
  <c r="S670" i="13"/>
  <c r="AA670" i="13" l="1"/>
  <c r="Z670" i="13"/>
  <c r="C671" i="13" l="1"/>
  <c r="E671" i="13" s="1"/>
  <c r="H671" i="13"/>
  <c r="I671" i="13"/>
  <c r="D671" i="13"/>
  <c r="J671" i="13" l="1"/>
  <c r="L671" i="13" s="1"/>
  <c r="F671" i="13"/>
  <c r="Q671" i="13"/>
  <c r="AB670" i="13"/>
  <c r="K671" i="13" l="1"/>
  <c r="N671" i="13" s="1"/>
  <c r="M671" i="13" s="1"/>
  <c r="O671" i="13" l="1"/>
  <c r="W671" i="13" s="1"/>
  <c r="T671" i="13"/>
  <c r="S671" i="13"/>
  <c r="X671" i="13" l="1"/>
  <c r="AA671" i="13" s="1"/>
  <c r="D672" i="13" s="1"/>
  <c r="Z671" i="13"/>
  <c r="C672" i="13" s="1"/>
  <c r="E672" i="13" l="1"/>
  <c r="I672" i="13"/>
  <c r="H672" i="13"/>
  <c r="Q672" i="13"/>
  <c r="AB671" i="13"/>
  <c r="F672" i="13" l="1"/>
  <c r="J672" i="13"/>
  <c r="L672" i="13" s="1"/>
  <c r="K672" i="13" l="1"/>
  <c r="N672" i="13" s="1"/>
  <c r="M672" i="13" s="1"/>
  <c r="S672" i="13" s="1"/>
  <c r="T672" i="13" l="1"/>
  <c r="O672" i="13"/>
  <c r="X672" i="13" l="1"/>
  <c r="AA672" i="13" s="1"/>
  <c r="W672" i="13"/>
  <c r="Z672" i="13" s="1"/>
  <c r="C673" i="13" s="1"/>
  <c r="H673" i="13" l="1"/>
  <c r="F673" i="13"/>
  <c r="D673" i="13"/>
  <c r="I673" i="13"/>
  <c r="J673" i="13" l="1"/>
  <c r="L673" i="13" s="1"/>
  <c r="E673" i="13"/>
  <c r="Q673" i="13"/>
  <c r="AB672" i="13"/>
  <c r="K673" i="13" l="1"/>
  <c r="N673" i="13" s="1"/>
  <c r="M673" i="13" s="1"/>
  <c r="O673" i="13" l="1"/>
  <c r="S673" i="13"/>
  <c r="T673" i="13"/>
  <c r="X673" i="13" l="1"/>
  <c r="AA673" i="13" s="1"/>
  <c r="I674" i="13" s="1"/>
  <c r="W673" i="13"/>
  <c r="Z673" i="13" s="1"/>
  <c r="C674" i="13" s="1"/>
  <c r="D674" i="13" l="1"/>
  <c r="Q674" i="13" s="1"/>
  <c r="H674" i="13"/>
  <c r="F674" i="13"/>
  <c r="AB673" i="13" l="1"/>
  <c r="E674" i="13"/>
  <c r="J674" i="13"/>
  <c r="L674" i="13" l="1"/>
  <c r="K674" i="13"/>
  <c r="N674" i="13" s="1"/>
  <c r="M674" i="13" s="1"/>
  <c r="O674" i="13" l="1"/>
  <c r="W674" i="13" l="1"/>
  <c r="X674" i="13"/>
  <c r="S674" i="13"/>
  <c r="T674" i="13"/>
  <c r="Z674" i="13" l="1"/>
  <c r="C675" i="13" s="1"/>
  <c r="AA674" i="13"/>
  <c r="H675" i="13" l="1"/>
  <c r="I675" i="13"/>
  <c r="D675" i="13"/>
  <c r="E675" i="13" l="1"/>
  <c r="J675" i="13"/>
  <c r="L675" i="13" s="1"/>
  <c r="F675" i="13"/>
  <c r="Q675" i="13"/>
  <c r="AB674" i="13"/>
  <c r="K675" i="13" l="1"/>
  <c r="N675" i="13" s="1"/>
  <c r="M675" i="13" s="1"/>
  <c r="O675" i="13" l="1"/>
  <c r="W675" i="13" l="1"/>
  <c r="X675" i="13"/>
  <c r="S675" i="13"/>
  <c r="T675" i="13"/>
  <c r="Z675" i="13" l="1"/>
  <c r="H676" i="13" s="1"/>
  <c r="AA675" i="13"/>
  <c r="C676" i="13" l="1"/>
  <c r="D676" i="13"/>
  <c r="I676" i="13"/>
  <c r="J676" i="13" l="1"/>
  <c r="L676" i="13" s="1"/>
  <c r="F676" i="13"/>
  <c r="E676" i="13"/>
  <c r="Q676" i="13"/>
  <c r="AB675" i="13"/>
  <c r="K676" i="13" l="1"/>
  <c r="N676" i="13" s="1"/>
  <c r="O676" i="13" l="1"/>
  <c r="M676" i="13"/>
  <c r="S676" i="13" l="1"/>
  <c r="W676" i="13"/>
  <c r="X676" i="13"/>
  <c r="T676" i="13"/>
  <c r="Z676" i="13" l="1"/>
  <c r="H677" i="13" s="1"/>
  <c r="AA676" i="13"/>
  <c r="D677" i="13" s="1"/>
  <c r="C677" i="13" l="1"/>
  <c r="E677" i="13" s="1"/>
  <c r="I677" i="13"/>
  <c r="J677" i="13" s="1"/>
  <c r="L677" i="13" s="1"/>
  <c r="Q677" i="13"/>
  <c r="AB676" i="13"/>
  <c r="F677" i="13" l="1"/>
  <c r="K677" i="13"/>
  <c r="N677" i="13" s="1"/>
  <c r="O677" i="13" l="1"/>
  <c r="M677" i="13"/>
  <c r="T677" i="13" s="1"/>
  <c r="S677" i="13" l="1"/>
  <c r="X677" i="13"/>
  <c r="AA677" i="13" s="1"/>
  <c r="D678" i="13" s="1"/>
  <c r="W677" i="13"/>
  <c r="Z677" i="13" l="1"/>
  <c r="C678" i="13" s="1"/>
  <c r="I678" i="13"/>
  <c r="Q678" i="13"/>
  <c r="AB677" i="13"/>
  <c r="H678" i="13" l="1"/>
  <c r="J678" i="13" s="1"/>
  <c r="E678" i="13"/>
  <c r="F678" i="13"/>
  <c r="L678" i="13" l="1"/>
  <c r="K678" i="13"/>
  <c r="N678" i="13" s="1"/>
  <c r="M678" i="13" s="1"/>
  <c r="O678" i="13" l="1"/>
  <c r="W678" i="13" l="1"/>
  <c r="X678" i="13"/>
  <c r="S678" i="13"/>
  <c r="T678" i="13"/>
  <c r="AA678" i="13" l="1"/>
  <c r="I679" i="13" s="1"/>
  <c r="Z678" i="13"/>
  <c r="H679" i="13" s="1"/>
  <c r="D679" i="13" l="1"/>
  <c r="Q679" i="13" s="1"/>
  <c r="J679" i="13"/>
  <c r="L679" i="13" s="1"/>
  <c r="C679" i="13"/>
  <c r="E679" i="13" s="1"/>
  <c r="AB678" i="13" l="1"/>
  <c r="F679" i="13"/>
  <c r="K679" i="13"/>
  <c r="N679" i="13" s="1"/>
  <c r="M679" i="13" s="1"/>
  <c r="O679" i="13" l="1"/>
  <c r="T679" i="13"/>
  <c r="S679" i="13"/>
  <c r="W679" i="13" l="1"/>
  <c r="Z679" i="13" s="1"/>
  <c r="X679" i="13"/>
  <c r="AA679" i="13" s="1"/>
  <c r="I680" i="13" l="1"/>
  <c r="D680" i="13"/>
  <c r="C680" i="13"/>
  <c r="H680" i="13"/>
  <c r="E680" i="13" l="1"/>
  <c r="J680" i="13"/>
  <c r="L680" i="13" s="1"/>
  <c r="F680" i="13"/>
  <c r="Q680" i="13"/>
  <c r="AB679" i="13"/>
  <c r="K680" i="13" l="1"/>
  <c r="N680" i="13" s="1"/>
  <c r="M680" i="13" s="1"/>
  <c r="O680" i="13" l="1"/>
  <c r="W680" i="13" s="1"/>
  <c r="T680" i="13"/>
  <c r="S680" i="13"/>
  <c r="X680" i="13" l="1"/>
  <c r="AA680" i="13" s="1"/>
  <c r="Z680" i="13"/>
  <c r="H681" i="13" s="1"/>
  <c r="C681" i="13" l="1"/>
  <c r="D681" i="13"/>
  <c r="I681" i="13"/>
  <c r="E681" i="13" l="1"/>
  <c r="Q681" i="13"/>
  <c r="AB680" i="13"/>
  <c r="F681" i="13"/>
  <c r="J681" i="13"/>
  <c r="L681" i="13" s="1"/>
  <c r="K681" i="13" l="1"/>
  <c r="N681" i="13" s="1"/>
  <c r="M681" i="13" s="1"/>
  <c r="O681" i="13" l="1"/>
  <c r="X681" i="13" l="1"/>
  <c r="W681" i="13"/>
  <c r="S681" i="13"/>
  <c r="T681" i="13"/>
  <c r="AA681" i="13" l="1"/>
  <c r="I682" i="13" s="1"/>
  <c r="Z681" i="13"/>
  <c r="D682" i="13" l="1"/>
  <c r="H682" i="13"/>
  <c r="C682" i="13"/>
  <c r="AB681" i="13" l="1"/>
  <c r="Q682" i="13"/>
  <c r="F682" i="13"/>
  <c r="J682" i="13"/>
  <c r="E682" i="13"/>
  <c r="L682" i="13" l="1"/>
  <c r="K682" i="13"/>
  <c r="N682" i="13" s="1"/>
  <c r="M682" i="13" s="1"/>
  <c r="O682" i="13" l="1"/>
  <c r="X682" i="13" l="1"/>
  <c r="W682" i="13"/>
  <c r="S682" i="13"/>
  <c r="T682" i="13"/>
  <c r="Z682" i="13" l="1"/>
  <c r="C683" i="13" s="1"/>
  <c r="AA682" i="13"/>
  <c r="I683" i="13" s="1"/>
  <c r="H683" i="13" l="1"/>
  <c r="D683" i="13"/>
  <c r="Q683" i="13" l="1"/>
  <c r="AB682" i="13"/>
  <c r="E683" i="13"/>
  <c r="J683" i="13"/>
  <c r="F683" i="13"/>
  <c r="L683" i="13" l="1"/>
  <c r="K683" i="13"/>
  <c r="N683" i="13" s="1"/>
  <c r="M683" i="13" s="1"/>
  <c r="O683" i="13" l="1"/>
  <c r="T683" i="13" l="1"/>
  <c r="S683" i="13"/>
  <c r="X683" i="13"/>
  <c r="W683" i="13"/>
  <c r="AA683" i="13" l="1"/>
  <c r="I684" i="13" s="1"/>
  <c r="Z683" i="13"/>
  <c r="H684" i="13" s="1"/>
  <c r="J684" i="13" l="1"/>
  <c r="L684" i="13" s="1"/>
  <c r="C684" i="13"/>
  <c r="F684" i="13" s="1"/>
  <c r="D684" i="13"/>
  <c r="E684" i="13" l="1"/>
  <c r="AB683" i="13"/>
  <c r="Q684" i="13"/>
  <c r="K684" i="13"/>
  <c r="N684" i="13" s="1"/>
  <c r="M684" i="13" s="1"/>
  <c r="O684" i="13" l="1"/>
  <c r="W684" i="13" s="1"/>
  <c r="S684" i="13"/>
  <c r="T684" i="13"/>
  <c r="X684" i="13" l="1"/>
  <c r="AA684" i="13" s="1"/>
  <c r="Z684" i="13"/>
  <c r="H685" i="13" s="1"/>
  <c r="C685" i="13" l="1"/>
  <c r="D685" i="13"/>
  <c r="I685" i="13"/>
  <c r="J685" i="13" s="1"/>
  <c r="L685" i="13" s="1"/>
  <c r="AB684" i="13" l="1"/>
  <c r="F685" i="13"/>
  <c r="Q685" i="13"/>
  <c r="E685" i="13"/>
  <c r="K685" i="13"/>
  <c r="N685" i="13" s="1"/>
  <c r="M685" i="13" s="1"/>
  <c r="O685" i="13" l="1"/>
  <c r="X685" i="13" s="1"/>
  <c r="T685" i="13"/>
  <c r="S685" i="13"/>
  <c r="W685" i="13" l="1"/>
  <c r="Z685" i="13" s="1"/>
  <c r="AA685" i="13"/>
  <c r="D686" i="13" l="1"/>
  <c r="I686" i="13"/>
  <c r="C686" i="13"/>
  <c r="H686" i="13"/>
  <c r="F686" i="13" l="1"/>
  <c r="J686" i="13"/>
  <c r="L686" i="13" s="1"/>
  <c r="E686" i="13"/>
  <c r="Q686" i="13"/>
  <c r="AB685" i="13"/>
  <c r="K686" i="13" l="1"/>
  <c r="N686" i="13" s="1"/>
  <c r="O686" i="13" l="1"/>
  <c r="W686" i="13" s="1"/>
  <c r="M686" i="13"/>
  <c r="T686" i="13" s="1"/>
  <c r="S686" i="13" l="1"/>
  <c r="Z686" i="13" s="1"/>
  <c r="H687" i="13" s="1"/>
  <c r="X686" i="13"/>
  <c r="AA686" i="13" s="1"/>
  <c r="I687" i="13" s="1"/>
  <c r="C687" i="13" l="1"/>
  <c r="D687" i="13"/>
  <c r="J687" i="13" l="1"/>
  <c r="Q687" i="13"/>
  <c r="AB686" i="13"/>
  <c r="E687" i="13"/>
  <c r="F687" i="13"/>
  <c r="L687" i="13" l="1"/>
  <c r="K687" i="13"/>
  <c r="N687" i="13" s="1"/>
  <c r="M687" i="13" s="1"/>
  <c r="O687" i="13" l="1"/>
  <c r="X687" i="13" l="1"/>
  <c r="W687" i="13"/>
  <c r="S687" i="13"/>
  <c r="T687" i="13"/>
  <c r="AA687" i="13" l="1"/>
  <c r="D688" i="13" s="1"/>
  <c r="Z687" i="13"/>
  <c r="I688" i="13" l="1"/>
  <c r="Q688" i="13"/>
  <c r="AB687" i="13"/>
  <c r="C688" i="13"/>
  <c r="H688" i="13"/>
  <c r="E688" i="13" l="1"/>
  <c r="F688" i="13"/>
  <c r="J688" i="13"/>
  <c r="L688" i="13" l="1"/>
  <c r="K688" i="13"/>
  <c r="N688" i="13" s="1"/>
  <c r="M688" i="13" s="1"/>
  <c r="O688" i="13" l="1"/>
  <c r="T688" i="13" l="1"/>
  <c r="S688" i="13"/>
  <c r="X688" i="13"/>
  <c r="W688" i="13"/>
  <c r="Z688" i="13" l="1"/>
  <c r="AA688" i="13"/>
  <c r="I689" i="13" l="1"/>
  <c r="D689" i="13"/>
  <c r="H689" i="13"/>
  <c r="C689" i="13"/>
  <c r="Q689" i="13" l="1"/>
  <c r="AB688" i="13"/>
  <c r="F689" i="13"/>
  <c r="E689" i="13"/>
  <c r="J689" i="13"/>
  <c r="L689" i="13" s="1"/>
  <c r="K689" i="13" l="1"/>
  <c r="N689" i="13" s="1"/>
  <c r="M689" i="13" s="1"/>
  <c r="O689" i="13" l="1"/>
  <c r="W689" i="13" l="1"/>
  <c r="X689" i="13"/>
  <c r="S689" i="13"/>
  <c r="T689" i="13"/>
  <c r="Z689" i="13" l="1"/>
  <c r="AA689" i="13"/>
  <c r="I690" i="13" l="1"/>
  <c r="D690" i="13"/>
  <c r="C690" i="13"/>
  <c r="H690" i="13"/>
  <c r="F690" i="13" l="1"/>
  <c r="E690" i="13"/>
  <c r="Q690" i="13"/>
  <c r="AB689" i="13"/>
  <c r="J690" i="13"/>
  <c r="L690" i="13" s="1"/>
  <c r="K690" i="13" l="1"/>
  <c r="N690" i="13" s="1"/>
  <c r="M690" i="13" s="1"/>
  <c r="O690" i="13" l="1"/>
  <c r="S690" i="13" l="1"/>
  <c r="T690" i="13"/>
  <c r="X690" i="13"/>
  <c r="W690" i="13"/>
  <c r="AA690" i="13" l="1"/>
  <c r="Z690" i="13"/>
  <c r="H691" i="13" l="1"/>
  <c r="C691" i="13"/>
  <c r="D691" i="13"/>
  <c r="I691" i="13"/>
  <c r="F691" i="13" l="1"/>
  <c r="J691" i="13"/>
  <c r="L691" i="13" s="1"/>
  <c r="E691" i="13"/>
  <c r="Q691" i="13"/>
  <c r="AB690" i="13"/>
  <c r="K691" i="13" l="1"/>
  <c r="N691" i="13" s="1"/>
  <c r="M691" i="13" s="1"/>
  <c r="O691" i="13" l="1"/>
  <c r="X691" i="13" s="1"/>
  <c r="T691" i="13"/>
  <c r="S691" i="13"/>
  <c r="W691" i="13" l="1"/>
  <c r="Z691" i="13" s="1"/>
  <c r="AA691" i="13"/>
  <c r="I692" i="13" l="1"/>
  <c r="D692" i="13"/>
  <c r="H692" i="13"/>
  <c r="C692" i="13"/>
  <c r="E692" i="13" l="1"/>
  <c r="J692" i="13"/>
  <c r="L692" i="13" s="1"/>
  <c r="Q692" i="13"/>
  <c r="AB691" i="13"/>
  <c r="F692" i="13"/>
  <c r="K692" i="13" l="1"/>
  <c r="N692" i="13" s="1"/>
  <c r="M692" i="13" s="1"/>
  <c r="O692" i="13" l="1"/>
  <c r="X692" i="13" s="1"/>
  <c r="T692" i="13"/>
  <c r="S692" i="13"/>
  <c r="W692" i="13" l="1"/>
  <c r="Z692" i="13" s="1"/>
  <c r="H693" i="13" s="1"/>
  <c r="AA692" i="13"/>
  <c r="C693" i="13" l="1"/>
  <c r="I693" i="13"/>
  <c r="D693" i="13"/>
  <c r="F693" i="13" l="1"/>
  <c r="J693" i="13"/>
  <c r="L693" i="13" s="1"/>
  <c r="E693" i="13"/>
  <c r="Q693" i="13"/>
  <c r="AB692" i="13"/>
  <c r="K693" i="13" l="1"/>
  <c r="N693" i="13" s="1"/>
  <c r="M693" i="13" s="1"/>
  <c r="O693" i="13" l="1"/>
  <c r="S693" i="13" l="1"/>
  <c r="T693" i="13"/>
  <c r="X693" i="13"/>
  <c r="W693" i="13"/>
  <c r="Z693" i="13" l="1"/>
  <c r="H694" i="13" s="1"/>
  <c r="AA693" i="13"/>
  <c r="I694" i="13" s="1"/>
  <c r="C694" i="13" l="1"/>
  <c r="E694" i="13" s="1"/>
  <c r="D694" i="13"/>
  <c r="J694" i="13"/>
  <c r="L694" i="13" s="1"/>
  <c r="F694" i="13" l="1"/>
  <c r="AB693" i="13"/>
  <c r="Q694" i="13"/>
  <c r="K694" i="13"/>
  <c r="N694" i="13" s="1"/>
  <c r="M694" i="13" s="1"/>
  <c r="O694" i="13" l="1"/>
  <c r="S694" i="13" l="1"/>
  <c r="T694" i="13"/>
  <c r="W694" i="13"/>
  <c r="X694" i="13"/>
  <c r="Z694" i="13" l="1"/>
  <c r="H695" i="13" s="1"/>
  <c r="AA694" i="13"/>
  <c r="C695" i="13" l="1"/>
  <c r="D695" i="13"/>
  <c r="I695" i="13"/>
  <c r="J695" i="13" s="1"/>
  <c r="L695" i="13" s="1"/>
  <c r="E695" i="13" l="1"/>
  <c r="F695" i="13"/>
  <c r="Q695" i="13"/>
  <c r="K695" i="13"/>
  <c r="N695" i="13" s="1"/>
  <c r="M695" i="13" s="1"/>
  <c r="AB694" i="13"/>
  <c r="O695" i="13" l="1"/>
  <c r="T695" i="13" l="1"/>
  <c r="S695" i="13"/>
  <c r="X695" i="13"/>
  <c r="W695" i="13"/>
  <c r="Z695" i="13" l="1"/>
  <c r="H696" i="13" s="1"/>
  <c r="AA695" i="13"/>
  <c r="D696" i="13" s="1"/>
  <c r="C696" i="13" l="1"/>
  <c r="I696" i="13"/>
  <c r="J696" i="13" s="1"/>
  <c r="L696" i="13" s="1"/>
  <c r="Q696" i="13"/>
  <c r="AB695" i="13"/>
  <c r="F696" i="13" l="1"/>
  <c r="E696" i="13"/>
  <c r="K696" i="13"/>
  <c r="N696" i="13" s="1"/>
  <c r="M696" i="13" s="1"/>
  <c r="O696" i="13" l="1"/>
  <c r="S696" i="13" l="1"/>
  <c r="T696" i="13"/>
  <c r="X696" i="13"/>
  <c r="W696" i="13"/>
  <c r="AA696" i="13" l="1"/>
  <c r="Z696" i="13"/>
  <c r="H697" i="13" l="1"/>
  <c r="C697" i="13"/>
  <c r="E697" i="13" s="1"/>
  <c r="I697" i="13"/>
  <c r="D697" i="13"/>
  <c r="Q697" i="13" l="1"/>
  <c r="AB696" i="13"/>
  <c r="F697" i="13"/>
  <c r="J697" i="13"/>
  <c r="L697" i="13" s="1"/>
  <c r="K697" i="13" l="1"/>
  <c r="N697" i="13" s="1"/>
  <c r="M697" i="13" s="1"/>
  <c r="O697" i="13" l="1"/>
  <c r="W697" i="13" l="1"/>
  <c r="X697" i="13"/>
  <c r="T697" i="13"/>
  <c r="S697" i="13"/>
  <c r="Z697" i="13" l="1"/>
  <c r="H698" i="13" s="1"/>
  <c r="AA697" i="13"/>
  <c r="C698" i="13" l="1"/>
  <c r="D698" i="13"/>
  <c r="I698" i="13"/>
  <c r="J698" i="13" s="1"/>
  <c r="L698" i="13" s="1"/>
  <c r="E698" i="13" l="1"/>
  <c r="F698" i="13"/>
  <c r="Q698" i="13"/>
  <c r="K698" i="13"/>
  <c r="N698" i="13" s="1"/>
  <c r="M698" i="13" s="1"/>
  <c r="AB697" i="13"/>
  <c r="O698" i="13" l="1"/>
  <c r="S698" i="13" l="1"/>
  <c r="T698" i="13"/>
  <c r="X698" i="13"/>
  <c r="W698" i="13"/>
  <c r="AA698" i="13" l="1"/>
  <c r="Z698" i="13"/>
  <c r="H699" i="13" l="1"/>
  <c r="C699" i="13"/>
  <c r="I699" i="13"/>
  <c r="D699" i="13"/>
  <c r="F699" i="13" l="1"/>
  <c r="E699" i="13"/>
  <c r="Q699" i="13"/>
  <c r="AB698" i="13"/>
  <c r="J699" i="13"/>
  <c r="L699" i="13" s="1"/>
  <c r="K699" i="13" l="1"/>
  <c r="N699" i="13" s="1"/>
  <c r="M699" i="13" s="1"/>
  <c r="O699" i="13" l="1"/>
  <c r="X699" i="13" s="1"/>
  <c r="S699" i="13"/>
  <c r="T699" i="13"/>
  <c r="W699" i="13" l="1"/>
  <c r="Z699" i="13" s="1"/>
  <c r="AA699" i="13"/>
  <c r="I700" i="13" s="1"/>
  <c r="D700" i="13" l="1"/>
  <c r="Q700" i="13" s="1"/>
  <c r="C700" i="13"/>
  <c r="H700" i="13"/>
  <c r="AB699" i="13" l="1"/>
  <c r="F700" i="13"/>
  <c r="E700" i="13"/>
  <c r="J700" i="13"/>
  <c r="L700" i="13" l="1"/>
  <c r="K700" i="13"/>
  <c r="N700" i="13" s="1"/>
  <c r="M700" i="13" s="1"/>
  <c r="O700" i="13" l="1"/>
  <c r="W700" i="13" l="1"/>
  <c r="X700" i="13"/>
  <c r="S700" i="13"/>
  <c r="T700" i="13"/>
  <c r="Z700" i="13" l="1"/>
  <c r="AA700" i="13"/>
  <c r="H701" i="13" l="1"/>
  <c r="C701" i="13"/>
  <c r="E701" i="13" s="1"/>
  <c r="D701" i="13"/>
  <c r="I701" i="13"/>
  <c r="J701" i="13" l="1"/>
  <c r="L701" i="13" s="1"/>
  <c r="Q701" i="13"/>
  <c r="AB700" i="13"/>
  <c r="F701" i="13"/>
  <c r="K701" i="13" l="1"/>
  <c r="N701" i="13" s="1"/>
  <c r="O701" i="13" l="1"/>
  <c r="M701" i="13"/>
  <c r="T701" i="13" s="1"/>
  <c r="X701" i="13" l="1"/>
  <c r="AA701" i="13" s="1"/>
  <c r="W701" i="13"/>
  <c r="S701" i="13"/>
  <c r="Z701" i="13" l="1"/>
  <c r="H702" i="13" s="1"/>
  <c r="I702" i="13"/>
  <c r="D702" i="13"/>
  <c r="C702" i="13" l="1"/>
  <c r="F702" i="13" s="1"/>
  <c r="Q702" i="13"/>
  <c r="AB701" i="13"/>
  <c r="J702" i="13"/>
  <c r="L702" i="13" s="1"/>
  <c r="E702" i="13" l="1"/>
  <c r="K702" i="13"/>
  <c r="N702" i="13" s="1"/>
  <c r="M702" i="13" s="1"/>
  <c r="O702" i="13" l="1"/>
  <c r="X702" i="13" s="1"/>
  <c r="S702" i="13"/>
  <c r="T702" i="13"/>
  <c r="W702" i="13" l="1"/>
  <c r="Z702" i="13" s="1"/>
  <c r="H703" i="13" s="1"/>
  <c r="AA702" i="13"/>
  <c r="C703" i="13" l="1"/>
  <c r="I703" i="13"/>
  <c r="D703" i="13"/>
  <c r="E703" i="13" l="1"/>
  <c r="J703" i="13"/>
  <c r="L703" i="13" s="1"/>
  <c r="Q703" i="13"/>
  <c r="AB702" i="13"/>
  <c r="F703" i="13"/>
  <c r="K703" i="13" l="1"/>
  <c r="N703" i="13" s="1"/>
  <c r="O703" i="13" l="1"/>
  <c r="W703" i="13" s="1"/>
  <c r="M703" i="13"/>
  <c r="S703" i="13" s="1"/>
  <c r="X703" i="13" l="1"/>
  <c r="T703" i="13"/>
  <c r="Z703" i="13"/>
  <c r="AA703" i="13" l="1"/>
  <c r="I704" i="13" s="1"/>
  <c r="C704" i="13"/>
  <c r="H704" i="13"/>
  <c r="D704" i="13" l="1"/>
  <c r="J704" i="13"/>
  <c r="L704" i="13" s="1"/>
  <c r="E704" i="13"/>
  <c r="F704" i="13"/>
  <c r="Q704" i="13" l="1"/>
  <c r="AB703" i="13"/>
  <c r="K704" i="13"/>
  <c r="N704" i="13" s="1"/>
  <c r="O704" i="13" l="1"/>
  <c r="W704" i="13" s="1"/>
  <c r="M704" i="13"/>
  <c r="T704" i="13" s="1"/>
  <c r="X704" i="13" l="1"/>
  <c r="AA704" i="13" s="1"/>
  <c r="I705" i="13" s="1"/>
  <c r="S704" i="13"/>
  <c r="Z704" i="13" s="1"/>
  <c r="H705" i="13" l="1"/>
  <c r="C705" i="13"/>
  <c r="D705" i="13"/>
  <c r="F705" i="13" l="1"/>
  <c r="J705" i="13"/>
  <c r="L705" i="13" s="1"/>
  <c r="Q705" i="13"/>
  <c r="AB704" i="13"/>
  <c r="E705" i="13" l="1"/>
  <c r="K705" i="13"/>
  <c r="N705" i="13" s="1"/>
  <c r="O705" i="13" s="1"/>
  <c r="W705" i="13" l="1"/>
  <c r="X705" i="13"/>
  <c r="M705" i="13"/>
  <c r="T705" i="13" s="1"/>
  <c r="AA705" i="13" l="1"/>
  <c r="I706" i="13" s="1"/>
  <c r="S705" i="13"/>
  <c r="Z705" i="13" s="1"/>
  <c r="C706" i="13" s="1"/>
  <c r="D706" i="13" l="1"/>
  <c r="E706" i="13"/>
  <c r="H706" i="13"/>
  <c r="J706" i="13" s="1"/>
  <c r="L706" i="13" s="1"/>
  <c r="AB705" i="13" l="1"/>
  <c r="Q706" i="13"/>
  <c r="F706" i="13"/>
  <c r="K706" i="13"/>
  <c r="N706" i="13" s="1"/>
  <c r="M706" i="13" s="1"/>
  <c r="O706" i="13" l="1"/>
  <c r="X706" i="13" l="1"/>
  <c r="W706" i="13"/>
  <c r="T706" i="13"/>
  <c r="S706" i="13"/>
  <c r="Z706" i="13" l="1"/>
  <c r="AA706" i="13"/>
  <c r="D707" i="13" l="1"/>
  <c r="I707" i="13"/>
  <c r="H707" i="13"/>
  <c r="C707" i="13"/>
  <c r="Q707" i="13" l="1"/>
  <c r="AB706" i="13"/>
  <c r="J707" i="13"/>
  <c r="L707" i="13" s="1"/>
  <c r="F707" i="13"/>
  <c r="E707" i="13"/>
  <c r="K707" i="13" l="1"/>
  <c r="N707" i="13" s="1"/>
  <c r="M707" i="13" s="1"/>
  <c r="O707" i="13" l="1"/>
  <c r="W707" i="13" s="1"/>
  <c r="S707" i="13"/>
  <c r="T707" i="13"/>
  <c r="X707" i="13" l="1"/>
  <c r="AA707" i="13" s="1"/>
  <c r="Z707" i="13"/>
  <c r="I708" i="13" l="1"/>
  <c r="D708" i="13"/>
  <c r="H708" i="13"/>
  <c r="C708" i="13"/>
  <c r="E708" i="13" l="1"/>
  <c r="F708" i="13"/>
  <c r="J708" i="13"/>
  <c r="L708" i="13" s="1"/>
  <c r="Q708" i="13"/>
  <c r="AB707" i="13"/>
  <c r="K708" i="13" l="1"/>
  <c r="N708" i="13" s="1"/>
  <c r="M708" i="13" s="1"/>
  <c r="O708" i="13" l="1"/>
  <c r="X708" i="13" l="1"/>
  <c r="W708" i="13"/>
  <c r="S708" i="13"/>
  <c r="T708" i="13"/>
  <c r="Z708" i="13" l="1"/>
  <c r="C709" i="13" s="1"/>
  <c r="AA708" i="13"/>
  <c r="H709" i="13" l="1"/>
  <c r="F709" i="13"/>
  <c r="I709" i="13"/>
  <c r="D709" i="13"/>
  <c r="Q709" i="13" l="1"/>
  <c r="AB708" i="13"/>
  <c r="J709" i="13"/>
  <c r="L709" i="13" s="1"/>
  <c r="E709" i="13"/>
  <c r="K709" i="13" l="1"/>
  <c r="N709" i="13" s="1"/>
  <c r="M709" i="13" s="1"/>
  <c r="O709" i="13" l="1"/>
  <c r="W709" i="13" l="1"/>
  <c r="X709" i="13"/>
  <c r="S709" i="13"/>
  <c r="T709" i="13"/>
  <c r="AA709" i="13" l="1"/>
  <c r="I710" i="13" s="1"/>
  <c r="Z709" i="13"/>
  <c r="D710" i="13" l="1"/>
  <c r="AB709" i="13" s="1"/>
  <c r="C710" i="13"/>
  <c r="H710" i="13"/>
  <c r="Q710" i="13" l="1"/>
  <c r="E710" i="13"/>
  <c r="F710" i="13"/>
  <c r="J710" i="13"/>
  <c r="L710" i="13" l="1"/>
  <c r="K710" i="13"/>
  <c r="N710" i="13" s="1"/>
  <c r="M710" i="13" s="1"/>
  <c r="O710" i="13" l="1"/>
  <c r="S710" i="13" l="1"/>
  <c r="T710" i="13"/>
  <c r="W710" i="13"/>
  <c r="X710" i="13"/>
  <c r="Z710" i="13" l="1"/>
  <c r="H711" i="13" s="1"/>
  <c r="AA710" i="13"/>
  <c r="C711" i="13" l="1"/>
  <c r="I711" i="13"/>
  <c r="D711" i="13"/>
  <c r="F711" i="13" l="1"/>
  <c r="E711" i="13"/>
  <c r="Q711" i="13"/>
  <c r="AB710" i="13"/>
  <c r="J711" i="13"/>
  <c r="L711" i="13" s="1"/>
  <c r="K711" i="13" l="1"/>
  <c r="N711" i="13" s="1"/>
  <c r="O711" i="13" l="1"/>
  <c r="M711" i="13"/>
  <c r="W711" i="13" l="1"/>
  <c r="X711" i="13"/>
  <c r="S711" i="13"/>
  <c r="T711" i="13"/>
  <c r="Z711" i="13" l="1"/>
  <c r="H712" i="13" s="1"/>
  <c r="AA711" i="13"/>
  <c r="D712" i="13" s="1"/>
  <c r="C712" i="13" l="1"/>
  <c r="F712" i="13" s="1"/>
  <c r="I712" i="13"/>
  <c r="J712" i="13" s="1"/>
  <c r="L712" i="13" s="1"/>
  <c r="Q712" i="13"/>
  <c r="AB711" i="13"/>
  <c r="E712" i="13" l="1"/>
  <c r="K712" i="13"/>
  <c r="N712" i="13" s="1"/>
  <c r="M712" i="13" s="1"/>
  <c r="O712" i="13" l="1"/>
  <c r="W712" i="13" l="1"/>
  <c r="X712" i="13"/>
  <c r="S712" i="13"/>
  <c r="T712" i="13"/>
  <c r="AA712" i="13" l="1"/>
  <c r="I713" i="13" s="1"/>
  <c r="Z712" i="13"/>
  <c r="H713" i="13" s="1"/>
  <c r="D713" i="13" l="1"/>
  <c r="C713" i="13"/>
  <c r="Q713" i="13" l="1"/>
  <c r="AB712" i="13"/>
  <c r="E713" i="13"/>
  <c r="J713" i="13"/>
  <c r="F713" i="13"/>
  <c r="L713" i="13" l="1"/>
  <c r="K713" i="13"/>
  <c r="N713" i="13" s="1"/>
  <c r="M713" i="13" s="1"/>
  <c r="O713" i="13" l="1"/>
  <c r="T713" i="13" l="1"/>
  <c r="S713" i="13"/>
  <c r="X713" i="13"/>
  <c r="W713" i="13"/>
  <c r="Z713" i="13" l="1"/>
  <c r="AA713" i="13"/>
  <c r="I714" i="13" l="1"/>
  <c r="D714" i="13"/>
  <c r="H714" i="13"/>
  <c r="C714" i="13"/>
  <c r="J714" i="13" l="1"/>
  <c r="L714" i="13" s="1"/>
  <c r="Q714" i="13"/>
  <c r="AB713" i="13"/>
  <c r="F714" i="13"/>
  <c r="E714" i="13"/>
  <c r="K714" i="13" l="1"/>
  <c r="N714" i="13" s="1"/>
  <c r="O714" i="13" l="1"/>
  <c r="W714" i="13" s="1"/>
  <c r="M714" i="13"/>
  <c r="X714" i="13" l="1"/>
  <c r="S714" i="13"/>
  <c r="Z714" i="13" s="1"/>
  <c r="T714" i="13"/>
  <c r="AA714" i="13" l="1"/>
  <c r="I715" i="13" s="1"/>
  <c r="C715" i="13"/>
  <c r="H715" i="13"/>
  <c r="D715" i="13" l="1"/>
  <c r="Q715" i="13" s="1"/>
  <c r="J715" i="13"/>
  <c r="L715" i="13" s="1"/>
  <c r="E715" i="13"/>
  <c r="F715" i="13"/>
  <c r="AB714" i="13" l="1"/>
  <c r="K715" i="13"/>
  <c r="N715" i="13" s="1"/>
  <c r="O715" i="13" l="1"/>
  <c r="W715" i="13" s="1"/>
  <c r="M715" i="13"/>
  <c r="S715" i="13" l="1"/>
  <c r="Z715" i="13" s="1"/>
  <c r="X715" i="13"/>
  <c r="T715" i="13"/>
  <c r="AA715" i="13" l="1"/>
  <c r="D716" i="13" s="1"/>
  <c r="H716" i="13"/>
  <c r="C716" i="13"/>
  <c r="I716" i="13" l="1"/>
  <c r="J716" i="13" s="1"/>
  <c r="L716" i="13" s="1"/>
  <c r="Q716" i="13"/>
  <c r="AB715" i="13"/>
  <c r="E716" i="13"/>
  <c r="F716" i="13"/>
  <c r="K716" i="13" l="1"/>
  <c r="N716" i="13" s="1"/>
  <c r="M716" i="13" s="1"/>
  <c r="O716" i="13" l="1"/>
  <c r="T716" i="13"/>
  <c r="S716" i="13"/>
  <c r="X716" i="13" l="1"/>
  <c r="AA716" i="13" s="1"/>
  <c r="I717" i="13" s="1"/>
  <c r="W716" i="13"/>
  <c r="Z716" i="13" s="1"/>
  <c r="D717" i="13" l="1"/>
  <c r="C717" i="13"/>
  <c r="H717" i="13"/>
  <c r="AB716" i="13" l="1"/>
  <c r="Q717" i="13"/>
  <c r="F717" i="13"/>
  <c r="J717" i="13"/>
  <c r="E717" i="13"/>
  <c r="L717" i="13" l="1"/>
  <c r="K717" i="13"/>
  <c r="N717" i="13" s="1"/>
  <c r="M717" i="13" s="1"/>
  <c r="O717" i="13" l="1"/>
  <c r="T717" i="13" l="1"/>
  <c r="S717" i="13"/>
  <c r="X717" i="13"/>
  <c r="W717" i="13"/>
  <c r="Z717" i="13" l="1"/>
  <c r="H718" i="13" s="1"/>
  <c r="AA717" i="13"/>
  <c r="C718" i="13" l="1"/>
  <c r="F718" i="13" s="1"/>
  <c r="I718" i="13"/>
  <c r="D718" i="13"/>
  <c r="E718" i="13" l="1"/>
  <c r="Q718" i="13"/>
  <c r="AB717" i="13"/>
  <c r="J718" i="13"/>
  <c r="L718" i="13" s="1"/>
  <c r="K718" i="13" l="1"/>
  <c r="N718" i="13" s="1"/>
  <c r="M718" i="13" s="1"/>
  <c r="O718" i="13" l="1"/>
  <c r="W718" i="13" l="1"/>
  <c r="X718" i="13"/>
  <c r="T718" i="13"/>
  <c r="S718" i="13"/>
  <c r="AA718" i="13" l="1"/>
  <c r="I719" i="13" s="1"/>
  <c r="Z718" i="13"/>
  <c r="D719" i="13" l="1"/>
  <c r="C719" i="13"/>
  <c r="H719" i="13"/>
  <c r="J719" i="13" s="1"/>
  <c r="Q719" i="13" l="1"/>
  <c r="AB718" i="13"/>
  <c r="L719" i="13"/>
  <c r="K719" i="13"/>
  <c r="N719" i="13" s="1"/>
  <c r="M719" i="13" s="1"/>
  <c r="F719" i="13"/>
  <c r="E719" i="13"/>
  <c r="O719" i="13" l="1"/>
  <c r="W719" i="13" s="1"/>
  <c r="S719" i="13"/>
  <c r="T719" i="13"/>
  <c r="X719" i="13" l="1"/>
  <c r="AA719" i="13" s="1"/>
  <c r="D720" i="13" s="1"/>
  <c r="Z719" i="13"/>
  <c r="C720" i="13" s="1"/>
  <c r="I720" i="13" l="1"/>
  <c r="H720" i="13"/>
  <c r="Q720" i="13"/>
  <c r="AB719" i="13"/>
  <c r="F720" i="13"/>
  <c r="J720" i="13" l="1"/>
  <c r="E720" i="13"/>
  <c r="L720" i="13" l="1"/>
  <c r="K720" i="13"/>
  <c r="N720" i="13" s="1"/>
  <c r="M720" i="13" s="1"/>
  <c r="O720" i="13" l="1"/>
  <c r="S720" i="13" l="1"/>
  <c r="T720" i="13"/>
  <c r="W720" i="13"/>
  <c r="X720" i="13"/>
  <c r="AA720" i="13" l="1"/>
  <c r="D721" i="13" s="1"/>
  <c r="Z720" i="13"/>
  <c r="I721" i="13" l="1"/>
  <c r="H721" i="13"/>
  <c r="C721" i="13"/>
  <c r="Q721" i="13"/>
  <c r="AB720" i="13"/>
  <c r="J721" i="13" l="1"/>
  <c r="L721" i="13" s="1"/>
  <c r="F721" i="13"/>
  <c r="E721" i="13"/>
  <c r="K721" i="13" l="1"/>
  <c r="N721" i="13" s="1"/>
  <c r="O721" i="13" l="1"/>
  <c r="X721" i="13" s="1"/>
  <c r="M721" i="13"/>
  <c r="S721" i="13" s="1"/>
  <c r="W721" i="13" l="1"/>
  <c r="Z721" i="13" s="1"/>
  <c r="C722" i="13" s="1"/>
  <c r="T721" i="13"/>
  <c r="AA721" i="13" s="1"/>
  <c r="I722" i="13" s="1"/>
  <c r="D722" i="13" l="1"/>
  <c r="H722" i="13"/>
  <c r="F722" i="13" l="1"/>
  <c r="AB721" i="13"/>
  <c r="Q722" i="13"/>
  <c r="J722" i="13"/>
  <c r="E722" i="13" l="1"/>
  <c r="L722" i="13"/>
  <c r="K722" i="13"/>
  <c r="N722" i="13" s="1"/>
  <c r="M722" i="13" s="1"/>
  <c r="O722" i="13" l="1"/>
  <c r="X722" i="13" l="1"/>
  <c r="W722" i="13"/>
  <c r="T722" i="13"/>
  <c r="S722" i="13"/>
  <c r="Z722" i="13" l="1"/>
  <c r="H723" i="13" s="1"/>
  <c r="AA722" i="13"/>
  <c r="C723" i="13" l="1"/>
  <c r="D723" i="13"/>
  <c r="I723" i="13"/>
  <c r="J723" i="13" l="1"/>
  <c r="L723" i="13" s="1"/>
  <c r="E723" i="13"/>
  <c r="F723" i="13"/>
  <c r="Q723" i="13"/>
  <c r="AB722" i="13"/>
  <c r="K723" i="13" l="1"/>
  <c r="N723" i="13" s="1"/>
  <c r="M723" i="13" s="1"/>
  <c r="O723" i="13" l="1"/>
  <c r="X723" i="13" s="1"/>
  <c r="S723" i="13"/>
  <c r="T723" i="13"/>
  <c r="W723" i="13" l="1"/>
  <c r="Z723" i="13" s="1"/>
  <c r="H724" i="13" s="1"/>
  <c r="AA723" i="13"/>
  <c r="C724" i="13" l="1"/>
  <c r="D724" i="13"/>
  <c r="I724" i="13"/>
  <c r="J724" i="13" l="1"/>
  <c r="L724" i="13" s="1"/>
  <c r="E724" i="13"/>
  <c r="F724" i="13"/>
  <c r="Q724" i="13"/>
  <c r="AB723" i="13"/>
  <c r="K724" i="13" l="1"/>
  <c r="N724" i="13" s="1"/>
  <c r="O724" i="13" l="1"/>
  <c r="X724" i="13" s="1"/>
  <c r="M724" i="13"/>
  <c r="S724" i="13" s="1"/>
  <c r="W724" i="13" l="1"/>
  <c r="Z724" i="13" s="1"/>
  <c r="H725" i="13" s="1"/>
  <c r="T724" i="13"/>
  <c r="AA724" i="13" s="1"/>
  <c r="I725" i="13" s="1"/>
  <c r="D725" i="13" l="1"/>
  <c r="Q725" i="13" s="1"/>
  <c r="C725" i="13"/>
  <c r="J725" i="13" l="1"/>
  <c r="L725" i="13" s="1"/>
  <c r="E725" i="13"/>
  <c r="AB724" i="13"/>
  <c r="F725" i="13"/>
  <c r="K725" i="13" l="1"/>
  <c r="N725" i="13" s="1"/>
  <c r="M725" i="13" s="1"/>
  <c r="S725" i="13" s="1"/>
  <c r="T725" i="13" l="1"/>
  <c r="O725" i="13"/>
  <c r="X725" i="13" l="1"/>
  <c r="AA725" i="13" s="1"/>
  <c r="I726" i="13" s="1"/>
  <c r="W725" i="13"/>
  <c r="Z725" i="13" s="1"/>
  <c r="C726" i="13" s="1"/>
  <c r="D726" i="13" l="1"/>
  <c r="Q726" i="13" s="1"/>
  <c r="H726" i="13"/>
  <c r="J726" i="13" s="1"/>
  <c r="L726" i="13" s="1"/>
  <c r="E726" i="13"/>
  <c r="F726" i="13"/>
  <c r="AB725" i="13" l="1"/>
  <c r="K726" i="13"/>
  <c r="N726" i="13" s="1"/>
  <c r="M726" i="13" s="1"/>
  <c r="O726" i="13" l="1"/>
  <c r="W726" i="13" s="1"/>
  <c r="T726" i="13"/>
  <c r="S726" i="13"/>
  <c r="X726" i="13" l="1"/>
  <c r="AA726" i="13" s="1"/>
  <c r="D727" i="13" s="1"/>
  <c r="Z726" i="13"/>
  <c r="H727" i="13" s="1"/>
  <c r="I727" i="13" l="1"/>
  <c r="J727" i="13" s="1"/>
  <c r="L727" i="13" s="1"/>
  <c r="C727" i="13"/>
  <c r="Q727" i="13"/>
  <c r="AB726" i="13"/>
  <c r="E727" i="13" l="1"/>
  <c r="F727" i="13"/>
  <c r="K727" i="13"/>
  <c r="N727" i="13" s="1"/>
  <c r="M727" i="13" s="1"/>
  <c r="O727" i="13" l="1"/>
  <c r="X727" i="13" l="1"/>
  <c r="W727" i="13"/>
  <c r="T727" i="13"/>
  <c r="S727" i="13"/>
  <c r="AA727" i="13" l="1"/>
  <c r="I728" i="13" s="1"/>
  <c r="Z727" i="13"/>
  <c r="C728" i="13" s="1"/>
  <c r="D728" i="13" l="1"/>
  <c r="Q728" i="13" s="1"/>
  <c r="H728" i="13"/>
  <c r="F728" i="13"/>
  <c r="AB727" i="13" l="1"/>
  <c r="J728" i="13"/>
  <c r="E728" i="13"/>
  <c r="L728" i="13" l="1"/>
  <c r="K728" i="13"/>
  <c r="N728" i="13" s="1"/>
  <c r="M728" i="13" s="1"/>
  <c r="O728" i="13" l="1"/>
  <c r="X728" i="13" l="1"/>
  <c r="W728" i="13"/>
  <c r="T728" i="13"/>
  <c r="S728" i="13"/>
  <c r="AA728" i="13" l="1"/>
  <c r="I729" i="13" s="1"/>
  <c r="Z728" i="13"/>
  <c r="D729" i="13" l="1"/>
  <c r="C729" i="13"/>
  <c r="H729" i="13"/>
  <c r="J729" i="13" s="1"/>
  <c r="AB728" i="13" l="1"/>
  <c r="Q729" i="13"/>
  <c r="L729" i="13"/>
  <c r="K729" i="13"/>
  <c r="N729" i="13" s="1"/>
  <c r="M729" i="13" s="1"/>
  <c r="F729" i="13"/>
  <c r="E729" i="13"/>
  <c r="O729" i="13" l="1"/>
  <c r="W729" i="13" s="1"/>
  <c r="T729" i="13"/>
  <c r="S729" i="13"/>
  <c r="X729" i="13" l="1"/>
  <c r="AA729" i="13" s="1"/>
  <c r="Z729" i="13"/>
  <c r="H730" i="13" s="1"/>
  <c r="C730" i="13" l="1"/>
  <c r="I730" i="13"/>
  <c r="D730" i="13"/>
  <c r="E730" i="13" l="1"/>
  <c r="F730" i="13"/>
  <c r="Q730" i="13"/>
  <c r="AB729" i="13"/>
  <c r="J730" i="13"/>
  <c r="L730" i="13" s="1"/>
  <c r="K730" i="13" l="1"/>
  <c r="N730" i="13" s="1"/>
  <c r="M730" i="13" s="1"/>
  <c r="O730" i="13" l="1"/>
  <c r="W730" i="13" l="1"/>
  <c r="X730" i="13"/>
  <c r="T730" i="13"/>
  <c r="S730" i="13"/>
  <c r="AA730" i="13" l="1"/>
  <c r="Z730" i="13"/>
  <c r="H731" i="13" l="1"/>
  <c r="C731" i="13"/>
  <c r="I731" i="13"/>
  <c r="D731" i="13"/>
  <c r="Q731" i="13" l="1"/>
  <c r="AB730" i="13"/>
  <c r="J731" i="13"/>
  <c r="L731" i="13" s="1"/>
  <c r="F731" i="13"/>
  <c r="E731" i="13"/>
  <c r="K731" i="13" l="1"/>
  <c r="N731" i="13" s="1"/>
  <c r="M731" i="13" s="1"/>
  <c r="O731" i="13" l="1"/>
  <c r="T731" i="13" l="1"/>
  <c r="S731" i="13"/>
  <c r="X731" i="13"/>
  <c r="W731" i="13"/>
  <c r="AA731" i="13" l="1"/>
  <c r="I732" i="13" s="1"/>
  <c r="Z731" i="13"/>
  <c r="D732" i="13" l="1"/>
  <c r="C732" i="13"/>
  <c r="H732" i="13"/>
  <c r="J732" i="13" l="1"/>
  <c r="L732" i="13" s="1"/>
  <c r="AB731" i="13"/>
  <c r="Q732" i="13"/>
  <c r="F732" i="13"/>
  <c r="E732" i="13"/>
  <c r="K732" i="13" l="1"/>
  <c r="N732" i="13" s="1"/>
  <c r="M732" i="13" s="1"/>
  <c r="O732" i="13" l="1"/>
  <c r="X732" i="13" s="1"/>
  <c r="S732" i="13"/>
  <c r="T732" i="13"/>
  <c r="W732" i="13" l="1"/>
  <c r="Z732" i="13" s="1"/>
  <c r="AA732" i="13"/>
  <c r="H733" i="13" l="1"/>
  <c r="C733" i="13"/>
  <c r="D733" i="13"/>
  <c r="I733" i="13"/>
  <c r="Q733" i="13" l="1"/>
  <c r="AB732" i="13"/>
  <c r="F733" i="13"/>
  <c r="J733" i="13"/>
  <c r="L733" i="13" s="1"/>
  <c r="E733" i="13"/>
  <c r="K733" i="13" l="1"/>
  <c r="N733" i="13" s="1"/>
  <c r="M733" i="13" s="1"/>
  <c r="O733" i="13" l="1"/>
  <c r="W733" i="13" l="1"/>
  <c r="X733" i="13"/>
  <c r="T733" i="13"/>
  <c r="S733" i="13"/>
  <c r="AA733" i="13" l="1"/>
  <c r="Z733" i="13"/>
  <c r="C734" i="13" l="1"/>
  <c r="H734" i="13"/>
  <c r="I734" i="13"/>
  <c r="D734" i="13"/>
  <c r="Q734" i="13" l="1"/>
  <c r="AB733" i="13"/>
  <c r="F734" i="13"/>
  <c r="E734" i="13"/>
  <c r="J734" i="13"/>
  <c r="L734" i="13" s="1"/>
  <c r="K734" i="13" l="1"/>
  <c r="N734" i="13" s="1"/>
  <c r="M734" i="13" s="1"/>
  <c r="O734" i="13" l="1"/>
  <c r="T734" i="13" l="1"/>
  <c r="S734" i="13"/>
  <c r="W734" i="13"/>
  <c r="X734" i="13"/>
  <c r="Z734" i="13" l="1"/>
  <c r="C735" i="13" s="1"/>
  <c r="AA734" i="13"/>
  <c r="H735" i="13" l="1"/>
  <c r="F735" i="13"/>
  <c r="I735" i="13"/>
  <c r="D735" i="13"/>
  <c r="Q735" i="13" l="1"/>
  <c r="AB734" i="13"/>
  <c r="J735" i="13"/>
  <c r="L735" i="13" s="1"/>
  <c r="E735" i="13"/>
  <c r="K735" i="13" l="1"/>
  <c r="N735" i="13" s="1"/>
  <c r="M735" i="13" s="1"/>
  <c r="O735" i="13" l="1"/>
  <c r="W735" i="13" l="1"/>
  <c r="X735" i="13"/>
  <c r="T735" i="13"/>
  <c r="S735" i="13"/>
  <c r="AA735" i="13" l="1"/>
  <c r="Z735" i="13"/>
  <c r="H736" i="13" l="1"/>
  <c r="C736" i="13"/>
  <c r="I736" i="13"/>
  <c r="D736" i="13"/>
  <c r="Q736" i="13" l="1"/>
  <c r="AB735" i="13"/>
  <c r="J736" i="13"/>
  <c r="L736" i="13" s="1"/>
  <c r="E736" i="13"/>
  <c r="F736" i="13"/>
  <c r="K736" i="13" l="1"/>
  <c r="N736" i="13" s="1"/>
  <c r="M736" i="13" s="1"/>
  <c r="O736" i="13" l="1"/>
  <c r="T736" i="13" l="1"/>
  <c r="S736" i="13"/>
  <c r="W736" i="13"/>
  <c r="X736" i="13"/>
  <c r="Z736" i="13" l="1"/>
  <c r="C737" i="13" s="1"/>
  <c r="AA736" i="13"/>
  <c r="H737" i="13" l="1"/>
  <c r="D737" i="13"/>
  <c r="I737" i="13"/>
  <c r="J737" i="13" l="1"/>
  <c r="L737" i="13" s="1"/>
  <c r="E737" i="13"/>
  <c r="F737" i="13"/>
  <c r="Q737" i="13"/>
  <c r="AB736" i="13"/>
  <c r="K737" i="13" l="1"/>
  <c r="N737" i="13" s="1"/>
  <c r="O737" i="13" l="1"/>
  <c r="X737" i="13" s="1"/>
  <c r="M737" i="13"/>
  <c r="W737" i="13" l="1"/>
  <c r="S737" i="13"/>
  <c r="T737" i="13"/>
  <c r="AA737" i="13" s="1"/>
  <c r="Z737" i="13" l="1"/>
  <c r="C738" i="13" s="1"/>
  <c r="E738" i="13" s="1"/>
  <c r="D738" i="13"/>
  <c r="I738" i="13"/>
  <c r="H738" i="13" l="1"/>
  <c r="J738" i="13" s="1"/>
  <c r="L738" i="13" s="1"/>
  <c r="F738" i="13"/>
  <c r="Q738" i="13"/>
  <c r="AB737" i="13"/>
  <c r="K738" i="13" l="1"/>
  <c r="N738" i="13" s="1"/>
  <c r="M738" i="13" s="1"/>
  <c r="O738" i="13" l="1"/>
  <c r="X738" i="13" s="1"/>
  <c r="T738" i="13"/>
  <c r="S738" i="13"/>
  <c r="W738" i="13" l="1"/>
  <c r="Z738" i="13" s="1"/>
  <c r="AA738" i="13"/>
  <c r="I739" i="13" l="1"/>
  <c r="D739" i="13"/>
  <c r="H739" i="13"/>
  <c r="C739" i="13"/>
  <c r="E739" i="13" l="1"/>
  <c r="F739" i="13"/>
  <c r="Q739" i="13"/>
  <c r="AB738" i="13"/>
  <c r="J739" i="13"/>
  <c r="L739" i="13" s="1"/>
  <c r="K739" i="13" l="1"/>
  <c r="N739" i="13" s="1"/>
  <c r="M739" i="13" s="1"/>
  <c r="O739" i="13" l="1"/>
  <c r="S739" i="13" l="1"/>
  <c r="T739" i="13"/>
  <c r="X739" i="13"/>
  <c r="W739" i="13"/>
  <c r="AA739" i="13" l="1"/>
  <c r="Z739" i="13"/>
  <c r="C740" i="13" l="1"/>
  <c r="E740" i="13" s="1"/>
  <c r="H740" i="13"/>
  <c r="I740" i="13"/>
  <c r="D740" i="13"/>
  <c r="J740" i="13" l="1"/>
  <c r="L740" i="13" s="1"/>
  <c r="Q740" i="13"/>
  <c r="AB739" i="13"/>
  <c r="F740" i="13"/>
  <c r="K740" i="13" l="1"/>
  <c r="N740" i="13" s="1"/>
  <c r="O740" i="13" l="1"/>
  <c r="M740" i="13"/>
  <c r="S740" i="13" s="1"/>
  <c r="W740" i="13" l="1"/>
  <c r="Z740" i="13" s="1"/>
  <c r="X740" i="13"/>
  <c r="T740" i="13"/>
  <c r="AA740" i="13" l="1"/>
  <c r="D741" i="13" s="1"/>
  <c r="H741" i="13"/>
  <c r="C741" i="13"/>
  <c r="I741" i="13" l="1"/>
  <c r="J741" i="13" s="1"/>
  <c r="L741" i="13" s="1"/>
  <c r="E741" i="13"/>
  <c r="AB740" i="13"/>
  <c r="Q741" i="13"/>
  <c r="F741" i="13"/>
  <c r="K741" i="13" l="1"/>
  <c r="N741" i="13" s="1"/>
  <c r="M741" i="13" l="1"/>
  <c r="S741" i="13" s="1"/>
  <c r="O741" i="13"/>
  <c r="T741" i="13" l="1"/>
  <c r="X741" i="13"/>
  <c r="W741" i="13"/>
  <c r="Z741" i="13" s="1"/>
  <c r="H742" i="13" s="1"/>
  <c r="AA741" i="13" l="1"/>
  <c r="D742" i="13" s="1"/>
  <c r="C742" i="13"/>
  <c r="E742" i="13" l="1"/>
  <c r="I742" i="13"/>
  <c r="J742" i="13" s="1"/>
  <c r="L742" i="13" s="1"/>
  <c r="Q742" i="13"/>
  <c r="AB741" i="13"/>
  <c r="F742" i="13" l="1"/>
  <c r="K742" i="13"/>
  <c r="N742" i="13" s="1"/>
  <c r="M742" i="13" s="1"/>
  <c r="O742" i="13" l="1"/>
  <c r="X742" i="13" s="1"/>
  <c r="S742" i="13"/>
  <c r="T742" i="13"/>
  <c r="W742" i="13" l="1"/>
  <c r="Z742" i="13" s="1"/>
  <c r="H743" i="13" s="1"/>
  <c r="AA742" i="13"/>
  <c r="C743" i="13" l="1"/>
  <c r="I743" i="13"/>
  <c r="D743" i="13"/>
  <c r="J743" i="13" l="1"/>
  <c r="L743" i="13" s="1"/>
  <c r="E743" i="13"/>
  <c r="Q743" i="13"/>
  <c r="AB742" i="13"/>
  <c r="F743" i="13"/>
  <c r="K743" i="13" l="1"/>
  <c r="N743" i="13" s="1"/>
  <c r="M743" i="13" s="1"/>
  <c r="O743" i="13" l="1"/>
  <c r="W743" i="13" s="1"/>
  <c r="S743" i="13"/>
  <c r="T743" i="13"/>
  <c r="X743" i="13" l="1"/>
  <c r="AA743" i="13" s="1"/>
  <c r="Z743" i="13"/>
  <c r="H744" i="13" s="1"/>
  <c r="C744" i="13" l="1"/>
  <c r="I744" i="13"/>
  <c r="D744" i="13"/>
  <c r="F744" i="13" l="1"/>
  <c r="E744" i="13"/>
  <c r="J744" i="13"/>
  <c r="L744" i="13" s="1"/>
  <c r="Q744" i="13"/>
  <c r="AB743" i="13"/>
  <c r="K744" i="13" l="1"/>
  <c r="N744" i="13" s="1"/>
  <c r="O744" i="13" l="1"/>
  <c r="X744" i="13" s="1"/>
  <c r="M744" i="13"/>
  <c r="W744" i="13" l="1"/>
  <c r="T744" i="13"/>
  <c r="AA744" i="13" s="1"/>
  <c r="I745" i="13" s="1"/>
  <c r="S744" i="13"/>
  <c r="Z744" i="13" l="1"/>
  <c r="H745" i="13" s="1"/>
  <c r="D745" i="13"/>
  <c r="AB744" i="13" s="1"/>
  <c r="C745" i="13" l="1"/>
  <c r="E745" i="13" s="1"/>
  <c r="Q745" i="13"/>
  <c r="J745" i="13"/>
  <c r="F745" i="13" l="1"/>
  <c r="L745" i="13"/>
  <c r="K745" i="13"/>
  <c r="N745" i="13" s="1"/>
  <c r="M745" i="13" s="1"/>
  <c r="O745" i="13" l="1"/>
  <c r="X745" i="13" l="1"/>
  <c r="W745" i="13"/>
  <c r="S745" i="13"/>
  <c r="T745" i="13"/>
  <c r="Z745" i="13" l="1"/>
  <c r="AA745" i="13"/>
  <c r="I746" i="13" l="1"/>
  <c r="D746" i="13"/>
  <c r="H746" i="13"/>
  <c r="C746" i="13"/>
  <c r="E746" i="13" l="1"/>
  <c r="Q746" i="13"/>
  <c r="AB745" i="13"/>
  <c r="F746" i="13"/>
  <c r="J746" i="13"/>
  <c r="L746" i="13" s="1"/>
  <c r="K746" i="13" l="1"/>
  <c r="N746" i="13" s="1"/>
  <c r="M746" i="13" s="1"/>
  <c r="O746" i="13" l="1"/>
  <c r="X746" i="13" l="1"/>
  <c r="W746" i="13"/>
  <c r="T746" i="13"/>
  <c r="S746" i="13"/>
  <c r="AA746" i="13" l="1"/>
  <c r="I747" i="13" s="1"/>
  <c r="Z746" i="13"/>
  <c r="D747" i="13" l="1"/>
  <c r="AB746" i="13" s="1"/>
  <c r="H747" i="13"/>
  <c r="C747" i="13"/>
  <c r="Q747" i="13" l="1"/>
  <c r="J747" i="13"/>
  <c r="E747" i="13"/>
  <c r="F747" i="13"/>
  <c r="L747" i="13" l="1"/>
  <c r="K747" i="13"/>
  <c r="N747" i="13" s="1"/>
  <c r="M747" i="13" s="1"/>
  <c r="O747" i="13" l="1"/>
  <c r="X747" i="13" l="1"/>
  <c r="W747" i="13"/>
  <c r="T747" i="13"/>
  <c r="S747" i="13"/>
  <c r="Z747" i="13" l="1"/>
  <c r="C748" i="13" s="1"/>
  <c r="AA747" i="13"/>
  <c r="H748" i="13" l="1"/>
  <c r="D748" i="13"/>
  <c r="I748" i="13"/>
  <c r="F748" i="13"/>
  <c r="E748" i="13"/>
  <c r="J748" i="13" l="1"/>
  <c r="L748" i="13" s="1"/>
  <c r="Q748" i="13"/>
  <c r="AB747" i="13"/>
  <c r="K748" i="13" l="1"/>
  <c r="N748" i="13" s="1"/>
  <c r="M748" i="13" s="1"/>
  <c r="O748" i="13" l="1"/>
  <c r="W748" i="13" s="1"/>
  <c r="S748" i="13"/>
  <c r="T748" i="13"/>
  <c r="X748" i="13" l="1"/>
  <c r="AA748" i="13" s="1"/>
  <c r="D749" i="13" s="1"/>
  <c r="Z748" i="13"/>
  <c r="H749" i="13" s="1"/>
  <c r="I749" i="13" l="1"/>
  <c r="C749" i="13"/>
  <c r="Q749" i="13"/>
  <c r="AB748" i="13"/>
  <c r="F749" i="13" l="1"/>
  <c r="J749" i="13"/>
  <c r="E749" i="13"/>
  <c r="L749" i="13" l="1"/>
  <c r="K749" i="13"/>
  <c r="N749" i="13" s="1"/>
  <c r="M749" i="13" s="1"/>
  <c r="O749" i="13" l="1"/>
  <c r="T749" i="13" l="1"/>
  <c r="S749" i="13"/>
  <c r="X749" i="13"/>
  <c r="W749" i="13"/>
  <c r="Z749" i="13" l="1"/>
  <c r="AA749" i="13"/>
  <c r="I750" i="13" l="1"/>
  <c r="D750" i="13"/>
  <c r="H750" i="13"/>
  <c r="C750" i="13"/>
  <c r="Q750" i="13" l="1"/>
  <c r="AB749" i="13"/>
  <c r="F750" i="13"/>
  <c r="E750" i="13"/>
  <c r="J750" i="13"/>
  <c r="L750" i="13" s="1"/>
  <c r="K750" i="13" l="1"/>
  <c r="N750" i="13" s="1"/>
  <c r="M750" i="13" s="1"/>
  <c r="O750" i="13" l="1"/>
  <c r="W750" i="13" l="1"/>
  <c r="X750" i="13"/>
  <c r="S750" i="13"/>
  <c r="T750" i="13"/>
  <c r="Z750" i="13" l="1"/>
  <c r="C751" i="13" s="1"/>
  <c r="AA750" i="13"/>
  <c r="H751" i="13" l="1"/>
  <c r="I751" i="13"/>
  <c r="D751" i="13"/>
  <c r="F751" i="13" l="1"/>
  <c r="J751" i="13"/>
  <c r="L751" i="13" s="1"/>
  <c r="Q751" i="13"/>
  <c r="AB750" i="13"/>
  <c r="E751" i="13"/>
  <c r="K751" i="13" l="1"/>
  <c r="N751" i="13" s="1"/>
  <c r="O751" i="13" l="1"/>
  <c r="M751" i="13"/>
  <c r="S751" i="13" s="1"/>
  <c r="W751" i="13" l="1"/>
  <c r="Z751" i="13" s="1"/>
  <c r="H752" i="13" s="1"/>
  <c r="X751" i="13"/>
  <c r="T751" i="13"/>
  <c r="AA751" i="13" l="1"/>
  <c r="D752" i="13" s="1"/>
  <c r="C752" i="13"/>
  <c r="I752" i="13" l="1"/>
  <c r="J752" i="13" s="1"/>
  <c r="L752" i="13" s="1"/>
  <c r="F752" i="13"/>
  <c r="E752" i="13"/>
  <c r="Q752" i="13"/>
  <c r="AB751" i="13"/>
  <c r="K752" i="13" l="1"/>
  <c r="N752" i="13" s="1"/>
  <c r="M752" i="13" s="1"/>
  <c r="O752" i="13" l="1"/>
  <c r="S752" i="13" l="1"/>
  <c r="T752" i="13"/>
  <c r="X752" i="13"/>
  <c r="W752" i="13"/>
  <c r="AA752" i="13" l="1"/>
  <c r="I753" i="13" s="1"/>
  <c r="Z752" i="13"/>
  <c r="C753" i="13" s="1"/>
  <c r="D753" i="13" l="1"/>
  <c r="Q753" i="13" s="1"/>
  <c r="H753" i="13"/>
  <c r="AB752" i="13" l="1"/>
  <c r="E753" i="13"/>
  <c r="J753" i="13"/>
  <c r="F753" i="13"/>
  <c r="L753" i="13" l="1"/>
  <c r="K753" i="13"/>
  <c r="N753" i="13" s="1"/>
  <c r="M753" i="13" s="1"/>
  <c r="O753" i="13" l="1"/>
  <c r="T753" i="13" l="1"/>
  <c r="S753" i="13"/>
  <c r="X753" i="13"/>
  <c r="W753" i="13"/>
  <c r="AA753" i="13" l="1"/>
  <c r="D754" i="13" s="1"/>
  <c r="Z753" i="13"/>
  <c r="I754" i="13" l="1"/>
  <c r="C754" i="13"/>
  <c r="H754" i="13"/>
  <c r="Q754" i="13"/>
  <c r="AB753" i="13"/>
  <c r="E754" i="13" l="1"/>
  <c r="F754" i="13"/>
  <c r="J754" i="13"/>
  <c r="L754" i="13" l="1"/>
  <c r="K754" i="13"/>
  <c r="N754" i="13" s="1"/>
  <c r="M754" i="13" s="1"/>
  <c r="O754" i="13" l="1"/>
  <c r="S754" i="13" l="1"/>
  <c r="T754" i="13"/>
  <c r="W754" i="13"/>
  <c r="X754" i="13"/>
  <c r="Z754" i="13" l="1"/>
  <c r="H755" i="13" s="1"/>
  <c r="AA754" i="13"/>
  <c r="C755" i="13" l="1"/>
  <c r="I755" i="13"/>
  <c r="D755" i="13"/>
  <c r="E755" i="13" l="1"/>
  <c r="J755" i="13"/>
  <c r="L755" i="13" s="1"/>
  <c r="Q755" i="13"/>
  <c r="AB754" i="13"/>
  <c r="F755" i="13"/>
  <c r="K755" i="13" l="1"/>
  <c r="N755" i="13" s="1"/>
  <c r="M755" i="13" s="1"/>
  <c r="O755" i="13" l="1"/>
  <c r="X755" i="13" s="1"/>
  <c r="S755" i="13"/>
  <c r="T755" i="13"/>
  <c r="W755" i="13" l="1"/>
  <c r="Z755" i="13" s="1"/>
  <c r="AA755" i="13"/>
  <c r="C756" i="13" l="1"/>
  <c r="H756" i="13"/>
  <c r="D756" i="13"/>
  <c r="I756" i="13"/>
  <c r="J756" i="13" l="1"/>
  <c r="L756" i="13" s="1"/>
  <c r="Q756" i="13"/>
  <c r="AB755" i="13"/>
  <c r="F756" i="13"/>
  <c r="E756" i="13"/>
  <c r="K756" i="13" l="1"/>
  <c r="N756" i="13" s="1"/>
  <c r="O756" i="13" l="1"/>
  <c r="W756" i="13" s="1"/>
  <c r="M756" i="13"/>
  <c r="T756" i="13" s="1"/>
  <c r="X756" i="13" l="1"/>
  <c r="AA756" i="13" s="1"/>
  <c r="I757" i="13" s="1"/>
  <c r="S756" i="13"/>
  <c r="Z756" i="13" s="1"/>
  <c r="D757" i="13" l="1"/>
  <c r="AB756" i="13" s="1"/>
  <c r="H757" i="13"/>
  <c r="C757" i="13"/>
  <c r="J757" i="13" l="1"/>
  <c r="Q757" i="13"/>
  <c r="F757" i="13"/>
  <c r="E757" i="13"/>
  <c r="L757" i="13" l="1"/>
  <c r="K757" i="13"/>
  <c r="N757" i="13" s="1"/>
  <c r="M757" i="13" s="1"/>
  <c r="O757" i="13" l="1"/>
  <c r="X757" i="13" l="1"/>
  <c r="W757" i="13"/>
  <c r="T757" i="13"/>
  <c r="S757" i="13"/>
  <c r="AA757" i="13" l="1"/>
  <c r="I758" i="13" s="1"/>
  <c r="Z757" i="13"/>
  <c r="D758" i="13" l="1"/>
  <c r="C758" i="13"/>
  <c r="H758" i="13"/>
  <c r="Q758" i="13" l="1"/>
  <c r="AB757" i="13"/>
  <c r="F758" i="13"/>
  <c r="J758" i="13"/>
  <c r="E758" i="13"/>
  <c r="L758" i="13" l="1"/>
  <c r="K758" i="13"/>
  <c r="N758" i="13" s="1"/>
  <c r="M758" i="13" s="1"/>
  <c r="O758" i="13" l="1"/>
  <c r="T758" i="13" l="1"/>
  <c r="S758" i="13"/>
  <c r="X758" i="13"/>
  <c r="W758" i="13"/>
  <c r="AA758" i="13" l="1"/>
  <c r="I759" i="13" s="1"/>
  <c r="Z758" i="13"/>
  <c r="D759" i="13" l="1"/>
  <c r="AB758" i="13" s="1"/>
  <c r="H759" i="13"/>
  <c r="C759" i="13"/>
  <c r="Q759" i="13" l="1"/>
  <c r="E759" i="13"/>
  <c r="F759" i="13"/>
  <c r="J759" i="13"/>
  <c r="L759" i="13" l="1"/>
  <c r="K759" i="13"/>
  <c r="N759" i="13" s="1"/>
  <c r="M759" i="13" s="1"/>
  <c r="O759" i="13" l="1"/>
  <c r="T759" i="13" l="1"/>
  <c r="S759" i="13"/>
  <c r="X759" i="13"/>
  <c r="W759" i="13"/>
  <c r="AA759" i="13" l="1"/>
  <c r="I760" i="13" s="1"/>
  <c r="Z759" i="13"/>
  <c r="D760" i="13" l="1"/>
  <c r="H760" i="13"/>
  <c r="C760" i="13"/>
  <c r="AB759" i="13" l="1"/>
  <c r="Q760" i="13"/>
  <c r="J760" i="13"/>
  <c r="E760" i="13"/>
  <c r="F760" i="13"/>
  <c r="L760" i="13" l="1"/>
  <c r="K760" i="13"/>
  <c r="N760" i="13" s="1"/>
  <c r="M760" i="13" s="1"/>
  <c r="O760" i="13" l="1"/>
  <c r="S760" i="13" l="1"/>
  <c r="T760" i="13"/>
  <c r="X760" i="13"/>
  <c r="W760" i="13"/>
  <c r="AA760" i="13" l="1"/>
  <c r="D761" i="13" s="1"/>
  <c r="Z760" i="13"/>
  <c r="I761" i="13" l="1"/>
  <c r="C761" i="13"/>
  <c r="H761" i="13"/>
  <c r="Q761" i="13"/>
  <c r="AB760" i="13"/>
  <c r="J761" i="13" l="1"/>
  <c r="L761" i="13" s="1"/>
  <c r="F761" i="13"/>
  <c r="E761" i="13"/>
  <c r="K761" i="13" l="1"/>
  <c r="N761" i="13" s="1"/>
  <c r="O761" i="13" l="1"/>
  <c r="M761" i="13"/>
  <c r="S761" i="13" s="1"/>
  <c r="W761" i="13" l="1"/>
  <c r="Z761" i="13" s="1"/>
  <c r="C762" i="13" s="1"/>
  <c r="X761" i="13"/>
  <c r="T761" i="13"/>
  <c r="AA761" i="13" l="1"/>
  <c r="I762" i="13" s="1"/>
  <c r="H762" i="13"/>
  <c r="E762" i="13"/>
  <c r="D762" i="13" l="1"/>
  <c r="Q762" i="13" s="1"/>
  <c r="J762" i="13"/>
  <c r="L762" i="13" s="1"/>
  <c r="F762" i="13"/>
  <c r="K762" i="13" l="1"/>
  <c r="N762" i="13" s="1"/>
  <c r="M762" i="13" s="1"/>
  <c r="AB761" i="13"/>
  <c r="O762" i="13" l="1"/>
  <c r="W762" i="13" s="1"/>
  <c r="T762" i="13"/>
  <c r="S762" i="13"/>
  <c r="X762" i="13" l="1"/>
  <c r="AA762" i="13" s="1"/>
  <c r="Z762" i="13"/>
  <c r="I763" i="13" l="1"/>
  <c r="D763" i="13"/>
  <c r="C763" i="13"/>
  <c r="H763" i="13"/>
  <c r="Q763" i="13" l="1"/>
  <c r="AB762" i="13"/>
  <c r="F763" i="13"/>
  <c r="J763" i="13"/>
  <c r="L763" i="13" s="1"/>
  <c r="E763" i="13"/>
  <c r="K763" i="13" l="1"/>
  <c r="N763" i="13" s="1"/>
  <c r="M763" i="13" s="1"/>
  <c r="O763" i="13" l="1"/>
  <c r="W763" i="13" l="1"/>
  <c r="X763" i="13"/>
  <c r="S763" i="13"/>
  <c r="T763" i="13"/>
  <c r="Z763" i="13" l="1"/>
  <c r="H764" i="13" s="1"/>
  <c r="AA763" i="13"/>
  <c r="C764" i="13" l="1"/>
  <c r="D764" i="13"/>
  <c r="I764" i="13"/>
  <c r="Q764" i="13" l="1"/>
  <c r="AB763" i="13"/>
  <c r="E764" i="13"/>
  <c r="F764" i="13"/>
  <c r="J764" i="13"/>
  <c r="L764" i="13" s="1"/>
  <c r="K764" i="13" l="1"/>
  <c r="N764" i="13" s="1"/>
  <c r="M764" i="13" s="1"/>
  <c r="O764" i="13" l="1"/>
  <c r="S764" i="13" l="1"/>
  <c r="T764" i="13"/>
  <c r="X764" i="13"/>
  <c r="W764" i="13"/>
  <c r="AA764" i="13" l="1"/>
  <c r="I765" i="13" s="1"/>
  <c r="Z764" i="13"/>
  <c r="D765" i="13" l="1"/>
  <c r="C765" i="13"/>
  <c r="H765" i="13"/>
  <c r="AB764" i="13" l="1"/>
  <c r="Q765" i="13"/>
  <c r="J765" i="13"/>
  <c r="E765" i="13"/>
  <c r="F765" i="13"/>
  <c r="L765" i="13" l="1"/>
  <c r="K765" i="13"/>
  <c r="N765" i="13" s="1"/>
  <c r="M765" i="13" s="1"/>
  <c r="O765" i="13" l="1"/>
  <c r="W765" i="13" l="1"/>
  <c r="X765" i="13"/>
  <c r="T765" i="13"/>
  <c r="S765" i="13"/>
  <c r="Z765" i="13" l="1"/>
  <c r="H766" i="13" s="1"/>
  <c r="AA765" i="13"/>
  <c r="C766" i="13" l="1"/>
  <c r="D766" i="13"/>
  <c r="I766" i="13"/>
  <c r="E766" i="13" l="1"/>
  <c r="F766" i="13"/>
  <c r="J766" i="13"/>
  <c r="L766" i="13" s="1"/>
  <c r="Q766" i="13"/>
  <c r="AB765" i="13"/>
  <c r="K766" i="13" l="1"/>
  <c r="N766" i="13" s="1"/>
  <c r="O766" i="13" l="1"/>
  <c r="M766" i="13"/>
  <c r="T766" i="13" s="1"/>
  <c r="X766" i="13" l="1"/>
  <c r="AA766" i="13" s="1"/>
  <c r="W766" i="13"/>
  <c r="S766" i="13"/>
  <c r="Z766" i="13" l="1"/>
  <c r="H767" i="13" s="1"/>
  <c r="I767" i="13"/>
  <c r="D767" i="13"/>
  <c r="C767" i="13" l="1"/>
  <c r="E767" i="13" s="1"/>
  <c r="Q767" i="13"/>
  <c r="AB766" i="13"/>
  <c r="J767" i="13"/>
  <c r="L767" i="13" s="1"/>
  <c r="F767" i="13" l="1"/>
  <c r="K767" i="13"/>
  <c r="N767" i="13" s="1"/>
  <c r="M767" i="13" s="1"/>
  <c r="O767" i="13" l="1"/>
  <c r="T767" i="13" l="1"/>
  <c r="S767" i="13"/>
  <c r="X767" i="13"/>
  <c r="W767" i="13"/>
  <c r="Z767" i="13" l="1"/>
  <c r="AA767" i="13"/>
  <c r="H768" i="13" l="1"/>
  <c r="C768" i="13"/>
  <c r="E768" i="13" s="1"/>
  <c r="D768" i="13"/>
  <c r="I768" i="13"/>
  <c r="J768" i="13" l="1"/>
  <c r="L768" i="13" s="1"/>
  <c r="Q768" i="13"/>
  <c r="AB767" i="13"/>
  <c r="F768" i="13"/>
  <c r="K768" i="13" l="1"/>
  <c r="N768" i="13" s="1"/>
  <c r="O768" i="13" l="1"/>
  <c r="M768" i="13"/>
  <c r="T768" i="13" s="1"/>
  <c r="W768" i="13" l="1"/>
  <c r="X768" i="13"/>
  <c r="AA768" i="13" s="1"/>
  <c r="S768" i="13"/>
  <c r="Z768" i="13" l="1"/>
  <c r="H769" i="13" s="1"/>
  <c r="I769" i="13"/>
  <c r="D769" i="13"/>
  <c r="C769" i="13" l="1"/>
  <c r="E769" i="13" s="1"/>
  <c r="J769" i="13"/>
  <c r="L769" i="13" s="1"/>
  <c r="Q769" i="13"/>
  <c r="AB768" i="13"/>
  <c r="F769" i="13" l="1"/>
  <c r="K769" i="13"/>
  <c r="N769" i="13" s="1"/>
  <c r="O769" i="13" l="1"/>
  <c r="X769" i="13" s="1"/>
  <c r="M769" i="13"/>
  <c r="T769" i="13" s="1"/>
  <c r="W769" i="13" l="1"/>
  <c r="S769" i="13"/>
  <c r="AA769" i="13"/>
  <c r="Z769" i="13" l="1"/>
  <c r="C770" i="13" s="1"/>
  <c r="D770" i="13"/>
  <c r="I770" i="13"/>
  <c r="E770" i="13" l="1"/>
  <c r="H770" i="13"/>
  <c r="J770" i="13" s="1"/>
  <c r="L770" i="13" s="1"/>
  <c r="Q770" i="13"/>
  <c r="AB769" i="13"/>
  <c r="F770" i="13" l="1"/>
  <c r="K770" i="13"/>
  <c r="N770" i="13" s="1"/>
  <c r="M770" i="13" s="1"/>
  <c r="O770" i="13" l="1"/>
  <c r="S770" i="13"/>
  <c r="T770" i="13"/>
  <c r="W770" i="13" l="1"/>
  <c r="Z770" i="13" s="1"/>
  <c r="X770" i="13"/>
  <c r="AA770" i="13" s="1"/>
  <c r="D771" i="13" s="1"/>
  <c r="I771" i="13" l="1"/>
  <c r="H771" i="13"/>
  <c r="C771" i="13"/>
  <c r="Q771" i="13"/>
  <c r="AB770" i="13"/>
  <c r="E771" i="13" l="1"/>
  <c r="F771" i="13"/>
  <c r="J771" i="13"/>
  <c r="L771" i="13" l="1"/>
  <c r="K771" i="13"/>
  <c r="N771" i="13" s="1"/>
  <c r="M771" i="13" s="1"/>
  <c r="O771" i="13" l="1"/>
  <c r="T771" i="13" l="1"/>
  <c r="S771" i="13"/>
  <c r="X771" i="13"/>
  <c r="W771" i="13"/>
  <c r="Z771" i="13" l="1"/>
  <c r="H772" i="13" s="1"/>
  <c r="AA771" i="13"/>
  <c r="C772" i="13" l="1"/>
  <c r="F772" i="13" s="1"/>
  <c r="D772" i="13"/>
  <c r="I772" i="13"/>
  <c r="E772" i="13" l="1"/>
  <c r="J772" i="13"/>
  <c r="L772" i="13" s="1"/>
  <c r="Q772" i="13"/>
  <c r="AB771" i="13"/>
  <c r="K772" i="13" l="1"/>
  <c r="N772" i="13" s="1"/>
  <c r="O772" i="13" l="1"/>
  <c r="M772" i="13"/>
  <c r="W772" i="13" l="1"/>
  <c r="X772" i="13"/>
  <c r="S772" i="13"/>
  <c r="T772" i="13"/>
  <c r="Z772" i="13" l="1"/>
  <c r="H773" i="13" s="1"/>
  <c r="AA772" i="13"/>
  <c r="I773" i="13" s="1"/>
  <c r="C773" i="13" l="1"/>
  <c r="F773" i="13" s="1"/>
  <c r="D773" i="13"/>
  <c r="Q773" i="13" s="1"/>
  <c r="J773" i="13"/>
  <c r="L773" i="13" s="1"/>
  <c r="E773" i="13" l="1"/>
  <c r="AB772" i="13"/>
  <c r="K773" i="13"/>
  <c r="N773" i="13" s="1"/>
  <c r="M773" i="13" s="1"/>
  <c r="O773" i="13" l="1"/>
  <c r="W773" i="13" s="1"/>
  <c r="S773" i="13"/>
  <c r="T773" i="13"/>
  <c r="X773" i="13" l="1"/>
  <c r="AA773" i="13" s="1"/>
  <c r="I774" i="13" s="1"/>
  <c r="Z773" i="13"/>
  <c r="H774" i="13" s="1"/>
  <c r="D774" i="13" l="1"/>
  <c r="C774" i="13"/>
  <c r="J774" i="13"/>
  <c r="L774" i="13" s="1"/>
  <c r="Q774" i="13" l="1"/>
  <c r="AB773" i="13"/>
  <c r="E774" i="13"/>
  <c r="F774" i="13"/>
  <c r="K774" i="13"/>
  <c r="N774" i="13" s="1"/>
  <c r="M774" i="13" s="1"/>
  <c r="O774" i="13" l="1"/>
  <c r="X774" i="13" l="1"/>
  <c r="W774" i="13"/>
  <c r="T774" i="13"/>
  <c r="S774" i="13"/>
  <c r="Z774" i="13" l="1"/>
  <c r="AA774" i="13"/>
  <c r="I775" i="13" l="1"/>
  <c r="D775" i="13"/>
  <c r="C775" i="13"/>
  <c r="H775" i="13"/>
  <c r="Q775" i="13" l="1"/>
  <c r="AB774" i="13"/>
  <c r="F775" i="13"/>
  <c r="J775" i="13"/>
  <c r="L775" i="13" s="1"/>
  <c r="E775" i="13"/>
  <c r="K775" i="13" l="1"/>
  <c r="N775" i="13" s="1"/>
  <c r="M775" i="13" s="1"/>
  <c r="O775" i="13" l="1"/>
  <c r="X775" i="13" l="1"/>
  <c r="W775" i="13"/>
  <c r="S775" i="13"/>
  <c r="T775" i="13"/>
  <c r="Z775" i="13" l="1"/>
  <c r="H776" i="13" s="1"/>
  <c r="AA775" i="13"/>
  <c r="C776" i="13" l="1"/>
  <c r="I776" i="13"/>
  <c r="J776" i="13" s="1"/>
  <c r="L776" i="13" s="1"/>
  <c r="D776" i="13"/>
  <c r="F776" i="13" l="1"/>
  <c r="E776" i="13"/>
  <c r="Q776" i="13"/>
  <c r="K776" i="13"/>
  <c r="N776" i="13" s="1"/>
  <c r="M776" i="13" s="1"/>
  <c r="AB775" i="13"/>
  <c r="O776" i="13" l="1"/>
  <c r="W776" i="13" l="1"/>
  <c r="X776" i="13"/>
  <c r="S776" i="13"/>
  <c r="T776" i="13"/>
  <c r="Z776" i="13" l="1"/>
  <c r="C777" i="13" s="1"/>
  <c r="AA776" i="13"/>
  <c r="I777" i="13" s="1"/>
  <c r="H777" i="13" l="1"/>
  <c r="J777" i="13" s="1"/>
  <c r="L777" i="13" s="1"/>
  <c r="D777" i="13"/>
  <c r="Q777" i="13" s="1"/>
  <c r="E777" i="13"/>
  <c r="AB776" i="13" l="1"/>
  <c r="F777" i="13"/>
  <c r="K777" i="13"/>
  <c r="N777" i="13" s="1"/>
  <c r="O777" i="13" l="1"/>
  <c r="W777" i="13" s="1"/>
  <c r="M777" i="13"/>
  <c r="T777" i="13" s="1"/>
  <c r="X777" i="13" l="1"/>
  <c r="AA777" i="13" s="1"/>
  <c r="D778" i="13" s="1"/>
  <c r="S777" i="13"/>
  <c r="Z777" i="13" s="1"/>
  <c r="I778" i="13" l="1"/>
  <c r="H778" i="13"/>
  <c r="C778" i="13"/>
  <c r="Q778" i="13"/>
  <c r="AB777" i="13"/>
  <c r="J778" i="13" l="1"/>
  <c r="E778" i="13"/>
  <c r="F778" i="13"/>
  <c r="L778" i="13" l="1"/>
  <c r="K778" i="13"/>
  <c r="N778" i="13" s="1"/>
  <c r="M778" i="13" s="1"/>
  <c r="O778" i="13" l="1"/>
  <c r="T778" i="13" l="1"/>
  <c r="S778" i="13"/>
  <c r="X778" i="13"/>
  <c r="W778" i="13"/>
  <c r="AA778" i="13" l="1"/>
  <c r="I779" i="13" s="1"/>
  <c r="Z778" i="13"/>
  <c r="C779" i="13" s="1"/>
  <c r="D779" i="13" l="1"/>
  <c r="Q779" i="13" s="1"/>
  <c r="H779" i="13"/>
  <c r="AB778" i="13" l="1"/>
  <c r="F779" i="13"/>
  <c r="E779" i="13"/>
  <c r="J779" i="13"/>
  <c r="L779" i="13" l="1"/>
  <c r="K779" i="13"/>
  <c r="N779" i="13" s="1"/>
  <c r="M779" i="13" s="1"/>
  <c r="O779" i="13" l="1"/>
  <c r="T779" i="13" l="1"/>
  <c r="S779" i="13"/>
  <c r="W779" i="13"/>
  <c r="X779" i="13"/>
  <c r="AA779" i="13" l="1"/>
  <c r="Z779" i="13"/>
  <c r="I780" i="13" l="1"/>
  <c r="D780" i="13"/>
  <c r="H780" i="13"/>
  <c r="C780" i="13"/>
  <c r="F780" i="13" l="1"/>
  <c r="Q780" i="13"/>
  <c r="AB779" i="13"/>
  <c r="E780" i="13"/>
  <c r="J780" i="13"/>
  <c r="L780" i="13" s="1"/>
  <c r="K780" i="13" l="1"/>
  <c r="N780" i="13" s="1"/>
  <c r="M780" i="13" s="1"/>
  <c r="O780" i="13" l="1"/>
  <c r="T780" i="13" l="1"/>
  <c r="S780" i="13"/>
  <c r="W780" i="13"/>
  <c r="X780" i="13"/>
  <c r="AA780" i="13" l="1"/>
  <c r="I781" i="13" s="1"/>
  <c r="Z780" i="13"/>
  <c r="H781" i="13" s="1"/>
  <c r="D781" i="13" l="1"/>
  <c r="AB780" i="13" s="1"/>
  <c r="C781" i="13"/>
  <c r="Q781" i="13" l="1"/>
  <c r="F781" i="13"/>
  <c r="J781" i="13"/>
  <c r="E781" i="13"/>
  <c r="L781" i="13" l="1"/>
  <c r="K781" i="13"/>
  <c r="N781" i="13" s="1"/>
  <c r="M781" i="13" s="1"/>
  <c r="O781" i="13" l="1"/>
  <c r="X781" i="13" l="1"/>
  <c r="W781" i="13"/>
  <c r="T781" i="13"/>
  <c r="S781" i="13"/>
  <c r="Z781" i="13" l="1"/>
  <c r="C782" i="13" s="1"/>
  <c r="AA781" i="13"/>
  <c r="H782" i="13" l="1"/>
  <c r="E782" i="13"/>
  <c r="I782" i="13"/>
  <c r="D782" i="13"/>
  <c r="Q782" i="13" l="1"/>
  <c r="AB781" i="13"/>
  <c r="F782" i="13"/>
  <c r="J782" i="13"/>
  <c r="L782" i="13" s="1"/>
  <c r="K782" i="13" l="1"/>
  <c r="N782" i="13" s="1"/>
  <c r="O782" i="13" l="1"/>
  <c r="M782" i="13"/>
  <c r="W782" i="13" l="1"/>
  <c r="X782" i="13"/>
  <c r="S782" i="13"/>
  <c r="T782" i="13"/>
  <c r="Z782" i="13" l="1"/>
  <c r="H783" i="13" s="1"/>
  <c r="AA782" i="13"/>
  <c r="D783" i="13" s="1"/>
  <c r="C783" i="13" l="1"/>
  <c r="E783" i="13" s="1"/>
  <c r="I783" i="13"/>
  <c r="J783" i="13" s="1"/>
  <c r="L783" i="13" s="1"/>
  <c r="Q783" i="13"/>
  <c r="AB782" i="13"/>
  <c r="F783" i="13" l="1"/>
  <c r="K783" i="13"/>
  <c r="N783" i="13" s="1"/>
  <c r="O783" i="13" l="1"/>
  <c r="W783" i="13" s="1"/>
  <c r="M783" i="13"/>
  <c r="T783" i="13" s="1"/>
  <c r="X783" i="13" l="1"/>
  <c r="AA783" i="13" s="1"/>
  <c r="S783" i="13"/>
  <c r="Z783" i="13" s="1"/>
  <c r="C784" i="13" l="1"/>
  <c r="H784" i="13"/>
  <c r="I784" i="13"/>
  <c r="D784" i="13"/>
  <c r="E784" i="13" l="1"/>
  <c r="Q784" i="13"/>
  <c r="AB783" i="13"/>
  <c r="J784" i="13"/>
  <c r="L784" i="13" s="1"/>
  <c r="F784" i="13" l="1"/>
  <c r="K784" i="13"/>
  <c r="N784" i="13" s="1"/>
  <c r="M784" i="13" s="1"/>
  <c r="O784" i="13" l="1"/>
  <c r="X784" i="13" l="1"/>
  <c r="W784" i="13"/>
  <c r="S784" i="13"/>
  <c r="T784" i="13"/>
  <c r="AA784" i="13" l="1"/>
  <c r="I785" i="13" s="1"/>
  <c r="Z784" i="13"/>
  <c r="D785" i="13" l="1"/>
  <c r="Q785" i="13" s="1"/>
  <c r="C785" i="13"/>
  <c r="H785" i="13"/>
  <c r="AB784" i="13" l="1"/>
  <c r="J785" i="13"/>
  <c r="F785" i="13"/>
  <c r="E785" i="13"/>
  <c r="L785" i="13" l="1"/>
  <c r="K785" i="13"/>
  <c r="N785" i="13" s="1"/>
  <c r="M785" i="13" s="1"/>
  <c r="O785" i="13" l="1"/>
  <c r="S785" i="13" l="1"/>
  <c r="T785" i="13"/>
  <c r="X785" i="13"/>
  <c r="W785" i="13"/>
  <c r="AA785" i="13" l="1"/>
  <c r="Z785" i="13"/>
  <c r="I786" i="13" l="1"/>
  <c r="D786" i="13"/>
  <c r="H786" i="13"/>
  <c r="C786" i="13"/>
  <c r="E786" i="13" s="1"/>
  <c r="F786" i="13" l="1"/>
  <c r="Q786" i="13"/>
  <c r="AB785" i="13"/>
  <c r="J786" i="13"/>
  <c r="L786" i="13" s="1"/>
  <c r="K786" i="13" l="1"/>
  <c r="N786" i="13" s="1"/>
  <c r="M786" i="13" s="1"/>
  <c r="O786" i="13" l="1"/>
  <c r="W786" i="13" l="1"/>
  <c r="X786" i="13"/>
  <c r="S786" i="13"/>
  <c r="T786" i="13"/>
  <c r="AA786" i="13" l="1"/>
  <c r="I787" i="13" s="1"/>
  <c r="Z786" i="13"/>
  <c r="D787" i="13" l="1"/>
  <c r="Q787" i="13" s="1"/>
  <c r="C787" i="13"/>
  <c r="H787" i="13"/>
  <c r="J787" i="13" s="1"/>
  <c r="AB786" i="13" l="1"/>
  <c r="E787" i="13"/>
  <c r="L787" i="13"/>
  <c r="K787" i="13"/>
  <c r="N787" i="13" s="1"/>
  <c r="M787" i="13" s="1"/>
  <c r="F787" i="13"/>
  <c r="O787" i="13" l="1"/>
  <c r="X787" i="13" l="1"/>
  <c r="W787" i="13"/>
  <c r="S787" i="13"/>
  <c r="T787" i="13"/>
  <c r="Z787" i="13" l="1"/>
  <c r="AA787" i="13"/>
  <c r="H788" i="13" l="1"/>
  <c r="C788" i="13"/>
  <c r="I788" i="13"/>
  <c r="D788" i="13"/>
  <c r="J788" i="13" l="1"/>
  <c r="L788" i="13" s="1"/>
  <c r="Q788" i="13"/>
  <c r="AB787" i="13"/>
  <c r="F788" i="13"/>
  <c r="E788" i="13"/>
  <c r="K788" i="13" l="1"/>
  <c r="N788" i="13" s="1"/>
  <c r="M788" i="13" s="1"/>
  <c r="O788" i="13" l="1"/>
  <c r="T788" i="13" l="1"/>
  <c r="S788" i="13"/>
  <c r="W788" i="13"/>
  <c r="X788" i="13"/>
  <c r="AA788" i="13" l="1"/>
  <c r="I789" i="13" s="1"/>
  <c r="Z788" i="13"/>
  <c r="H789" i="13" s="1"/>
  <c r="C789" i="13" l="1"/>
  <c r="D789" i="13"/>
  <c r="Q789" i="13" s="1"/>
  <c r="AB788" i="13" l="1"/>
  <c r="E789" i="13"/>
  <c r="F789" i="13"/>
  <c r="J789" i="13"/>
  <c r="L789" i="13" l="1"/>
  <c r="K789" i="13"/>
  <c r="N789" i="13" s="1"/>
  <c r="M789" i="13" s="1"/>
  <c r="O789" i="13" l="1"/>
  <c r="S789" i="13" l="1"/>
  <c r="T789" i="13"/>
  <c r="W789" i="13"/>
  <c r="X789" i="13"/>
  <c r="Z789" i="13" l="1"/>
  <c r="C790" i="13" s="1"/>
  <c r="AA789" i="13"/>
  <c r="H790" i="13" l="1"/>
  <c r="F790" i="13"/>
  <c r="D790" i="13"/>
  <c r="I790" i="13"/>
  <c r="Q790" i="13" l="1"/>
  <c r="AB789" i="13"/>
  <c r="J790" i="13"/>
  <c r="L790" i="13" s="1"/>
  <c r="E790" i="13"/>
  <c r="K790" i="13" l="1"/>
  <c r="N790" i="13" s="1"/>
  <c r="M790" i="13" s="1"/>
  <c r="O790" i="13" l="1"/>
  <c r="W790" i="13" l="1"/>
  <c r="X790" i="13"/>
  <c r="T790" i="13"/>
  <c r="S790" i="13"/>
  <c r="Z790" i="13" l="1"/>
  <c r="C791" i="13" s="1"/>
  <c r="AA790" i="13"/>
  <c r="H791" i="13" l="1"/>
  <c r="I791" i="13"/>
  <c r="D791" i="13"/>
  <c r="E791" i="13" l="1"/>
  <c r="F791" i="13"/>
  <c r="Q791" i="13"/>
  <c r="AB790" i="13"/>
  <c r="J791" i="13"/>
  <c r="L791" i="13" s="1"/>
  <c r="K791" i="13" l="1"/>
  <c r="N791" i="13" s="1"/>
  <c r="M791" i="13" s="1"/>
  <c r="O791" i="13" l="1"/>
  <c r="T791" i="13" l="1"/>
  <c r="S791" i="13"/>
  <c r="X791" i="13"/>
  <c r="W791" i="13"/>
  <c r="Z791" i="13" l="1"/>
  <c r="AA791" i="13"/>
  <c r="I792" i="13" l="1"/>
  <c r="D792" i="13"/>
  <c r="C792" i="13"/>
  <c r="H792" i="13"/>
  <c r="Q792" i="13" l="1"/>
  <c r="AB791" i="13"/>
  <c r="J792" i="13"/>
  <c r="L792" i="13" s="1"/>
  <c r="F792" i="13"/>
  <c r="E792" i="13"/>
  <c r="K792" i="13" l="1"/>
  <c r="N792" i="13" s="1"/>
  <c r="O792" i="13" l="1"/>
  <c r="W792" i="13" s="1"/>
  <c r="M792" i="13"/>
  <c r="X792" i="13" l="1"/>
  <c r="T792" i="13"/>
  <c r="S792" i="13"/>
  <c r="Z792" i="13" s="1"/>
  <c r="H793" i="13" s="1"/>
  <c r="AA792" i="13" l="1"/>
  <c r="D793" i="13" s="1"/>
  <c r="C793" i="13"/>
  <c r="I793" i="13" l="1"/>
  <c r="J793" i="13" s="1"/>
  <c r="L793" i="13" s="1"/>
  <c r="F793" i="13"/>
  <c r="E793" i="13"/>
  <c r="Q793" i="13"/>
  <c r="AB792" i="13"/>
  <c r="K793" i="13" l="1"/>
  <c r="N793" i="13" s="1"/>
  <c r="O793" i="13" l="1"/>
  <c r="W793" i="13" s="1"/>
  <c r="M793" i="13"/>
  <c r="S793" i="13" s="1"/>
  <c r="X793" i="13" l="1"/>
  <c r="T793" i="13"/>
  <c r="Z793" i="13"/>
  <c r="H794" i="13" s="1"/>
  <c r="AA793" i="13" l="1"/>
  <c r="D794" i="13" s="1"/>
  <c r="C794" i="13"/>
  <c r="I794" i="13" l="1"/>
  <c r="J794" i="13" s="1"/>
  <c r="L794" i="13" s="1"/>
  <c r="E794" i="13"/>
  <c r="Q794" i="13"/>
  <c r="AB793" i="13"/>
  <c r="F794" i="13" l="1"/>
  <c r="K794" i="13"/>
  <c r="N794" i="13" s="1"/>
  <c r="M794" i="13" s="1"/>
  <c r="O794" i="13" l="1"/>
  <c r="X794" i="13" l="1"/>
  <c r="W794" i="13"/>
  <c r="T794" i="13"/>
  <c r="S794" i="13"/>
  <c r="AA794" i="13" l="1"/>
  <c r="I795" i="13" s="1"/>
  <c r="Z794" i="13"/>
  <c r="D795" i="13" l="1"/>
  <c r="Q795" i="13" s="1"/>
  <c r="H795" i="13"/>
  <c r="J795" i="13" s="1"/>
  <c r="C795" i="13"/>
  <c r="E795" i="13" l="1"/>
  <c r="AB794" i="13"/>
  <c r="L795" i="13"/>
  <c r="K795" i="13"/>
  <c r="N795" i="13" s="1"/>
  <c r="M795" i="13" s="1"/>
  <c r="F795" i="13"/>
  <c r="O795" i="13" l="1"/>
  <c r="X795" i="13" l="1"/>
  <c r="W795" i="13"/>
  <c r="T795" i="13"/>
  <c r="S795" i="13"/>
  <c r="Z795" i="13" l="1"/>
  <c r="AA795" i="13"/>
  <c r="I796" i="13" l="1"/>
  <c r="D796" i="13"/>
  <c r="C796" i="13"/>
  <c r="F796" i="13" s="1"/>
  <c r="H796" i="13"/>
  <c r="E796" i="13" l="1"/>
  <c r="Q796" i="13"/>
  <c r="AB795" i="13"/>
  <c r="J796" i="13"/>
  <c r="L796" i="13" s="1"/>
  <c r="K796" i="13" l="1"/>
  <c r="N796" i="13" s="1"/>
  <c r="M796" i="13" s="1"/>
  <c r="O796" i="13" l="1"/>
  <c r="T796" i="13" l="1"/>
  <c r="S796" i="13"/>
  <c r="X796" i="13"/>
  <c r="W796" i="13"/>
  <c r="AA796" i="13" l="1"/>
  <c r="I797" i="13" s="1"/>
  <c r="Z796" i="13"/>
  <c r="D797" i="13" l="1"/>
  <c r="C797" i="13"/>
  <c r="H797" i="13"/>
  <c r="AB796" i="13" l="1"/>
  <c r="Q797" i="13"/>
  <c r="F797" i="13"/>
  <c r="J797" i="13"/>
  <c r="E797" i="13"/>
  <c r="L797" i="13" l="1"/>
  <c r="K797" i="13"/>
  <c r="N797" i="13" s="1"/>
  <c r="M797" i="13" s="1"/>
  <c r="O797" i="13" l="1"/>
  <c r="W797" i="13" l="1"/>
  <c r="X797" i="13"/>
  <c r="T797" i="13"/>
  <c r="S797" i="13"/>
  <c r="AA797" i="13" l="1"/>
  <c r="Z797" i="13"/>
  <c r="H798" i="13" l="1"/>
  <c r="C798" i="13"/>
  <c r="E798" i="13" s="1"/>
  <c r="I798" i="13"/>
  <c r="D798" i="13"/>
  <c r="J798" i="13" l="1"/>
  <c r="L798" i="13" s="1"/>
  <c r="F798" i="13"/>
  <c r="Q798" i="13"/>
  <c r="AB797" i="13"/>
  <c r="K798" i="13" l="1"/>
  <c r="N798" i="13" s="1"/>
  <c r="M798" i="13" s="1"/>
  <c r="O798" i="13" l="1"/>
  <c r="X798" i="13" s="1"/>
  <c r="S798" i="13"/>
  <c r="T798" i="13"/>
  <c r="W798" i="13" l="1"/>
  <c r="Z798" i="13" s="1"/>
  <c r="AA798" i="13"/>
  <c r="I799" i="13" s="1"/>
  <c r="D799" i="13" l="1"/>
  <c r="C799" i="13"/>
  <c r="H799" i="13"/>
  <c r="E799" i="13" l="1"/>
  <c r="Q799" i="13"/>
  <c r="AB798" i="13"/>
  <c r="J799" i="13"/>
  <c r="F799" i="13"/>
  <c r="L799" i="13" l="1"/>
  <c r="K799" i="13"/>
  <c r="N799" i="13" s="1"/>
  <c r="M799" i="13" s="1"/>
  <c r="O799" i="13" l="1"/>
  <c r="S799" i="13" l="1"/>
  <c r="T799" i="13"/>
  <c r="W799" i="13"/>
  <c r="X799" i="13"/>
  <c r="AA799" i="13" l="1"/>
  <c r="D800" i="13" s="1"/>
  <c r="Z799" i="13"/>
  <c r="I800" i="13" l="1"/>
  <c r="H800" i="13"/>
  <c r="C800" i="13"/>
  <c r="Q800" i="13"/>
  <c r="AB799" i="13"/>
  <c r="J800" i="13" l="1"/>
  <c r="E800" i="13"/>
  <c r="F800" i="13"/>
  <c r="L800" i="13" l="1"/>
  <c r="K800" i="13"/>
  <c r="N800" i="13" s="1"/>
  <c r="M800" i="13" s="1"/>
  <c r="O800" i="13" l="1"/>
  <c r="W800" i="13" l="1"/>
  <c r="X800" i="13"/>
  <c r="T800" i="13"/>
  <c r="S800" i="13"/>
  <c r="Z800" i="13" l="1"/>
  <c r="C801" i="13" s="1"/>
  <c r="AA800" i="13"/>
  <c r="H801" i="13" l="1"/>
  <c r="F801" i="13"/>
  <c r="I801" i="13"/>
  <c r="D801" i="13"/>
  <c r="E801" i="13" l="1"/>
  <c r="Q801" i="13"/>
  <c r="AB800" i="13"/>
  <c r="J801" i="13"/>
  <c r="L801" i="13" s="1"/>
  <c r="K801" i="13" l="1"/>
  <c r="N801" i="13" s="1"/>
  <c r="M801" i="13" s="1"/>
  <c r="O801" i="13" l="1"/>
  <c r="X801" i="13" l="1"/>
  <c r="W801" i="13"/>
  <c r="S801" i="13"/>
  <c r="T801" i="13"/>
  <c r="AA801" i="13" l="1"/>
  <c r="I802" i="13" s="1"/>
  <c r="Z801" i="13"/>
  <c r="D802" i="13" l="1"/>
  <c r="Q802" i="13" s="1"/>
  <c r="C802" i="13"/>
  <c r="H802" i="13"/>
  <c r="J802" i="13" l="1"/>
  <c r="L802" i="13" s="1"/>
  <c r="AB801" i="13"/>
  <c r="F802" i="13"/>
  <c r="E802" i="13"/>
  <c r="K802" i="13" l="1"/>
  <c r="N802" i="13" s="1"/>
  <c r="M802" i="13" s="1"/>
  <c r="O802" i="13" l="1"/>
  <c r="W802" i="13" s="1"/>
  <c r="T802" i="13"/>
  <c r="S802" i="13"/>
  <c r="X802" i="13" l="1"/>
  <c r="AA802" i="13" s="1"/>
  <c r="Z802" i="13"/>
  <c r="C803" i="13" s="1"/>
  <c r="H803" i="13" l="1"/>
  <c r="E803" i="13"/>
  <c r="I803" i="13"/>
  <c r="D803" i="13"/>
  <c r="Q803" i="13" l="1"/>
  <c r="AB802" i="13"/>
  <c r="J803" i="13"/>
  <c r="L803" i="13" s="1"/>
  <c r="F803" i="13"/>
  <c r="K803" i="13" l="1"/>
  <c r="N803" i="13" s="1"/>
  <c r="M803" i="13" s="1"/>
  <c r="O803" i="13" l="1"/>
  <c r="S803" i="13" l="1"/>
  <c r="T803" i="13"/>
  <c r="W803" i="13"/>
  <c r="X803" i="13"/>
  <c r="AA803" i="13" l="1"/>
  <c r="D804" i="13" s="1"/>
  <c r="Z803" i="13"/>
  <c r="I804" i="13" l="1"/>
  <c r="Q804" i="13"/>
  <c r="AB803" i="13"/>
  <c r="H804" i="13"/>
  <c r="C804" i="13"/>
  <c r="E804" i="13" s="1"/>
  <c r="J804" i="13" l="1"/>
  <c r="L804" i="13" s="1"/>
  <c r="F804" i="13"/>
  <c r="K804" i="13" l="1"/>
  <c r="N804" i="13" s="1"/>
  <c r="M804" i="13" s="1"/>
  <c r="O804" i="13" l="1"/>
  <c r="W804" i="13" s="1"/>
  <c r="S804" i="13"/>
  <c r="T804" i="13"/>
  <c r="X804" i="13" l="1"/>
  <c r="AA804" i="13" s="1"/>
  <c r="I805" i="13" s="1"/>
  <c r="Z804" i="13"/>
  <c r="D805" i="13" l="1"/>
  <c r="C805" i="13"/>
  <c r="H805" i="13"/>
  <c r="AB804" i="13" l="1"/>
  <c r="Q805" i="13"/>
  <c r="J805" i="13"/>
  <c r="F805" i="13"/>
  <c r="E805" i="13"/>
  <c r="L805" i="13" l="1"/>
  <c r="K805" i="13"/>
  <c r="N805" i="13" s="1"/>
  <c r="M805" i="13" s="1"/>
  <c r="O805" i="13" l="1"/>
  <c r="W805" i="13" l="1"/>
  <c r="X805" i="13"/>
  <c r="S805" i="13"/>
  <c r="T805" i="13"/>
  <c r="Z805" i="13" l="1"/>
  <c r="AA805" i="13"/>
  <c r="H806" i="13" l="1"/>
  <c r="C806" i="13"/>
  <c r="D806" i="13"/>
  <c r="I806" i="13"/>
  <c r="J806" i="13" l="1"/>
  <c r="L806" i="13" s="1"/>
  <c r="Q806" i="13"/>
  <c r="AB805" i="13"/>
  <c r="E806" i="13"/>
  <c r="F806" i="13"/>
  <c r="K806" i="13" l="1"/>
  <c r="N806" i="13" s="1"/>
  <c r="O806" i="13" l="1"/>
  <c r="W806" i="13" s="1"/>
  <c r="M806" i="13"/>
  <c r="T806" i="13" s="1"/>
  <c r="X806" i="13" l="1"/>
  <c r="AA806" i="13" s="1"/>
  <c r="D807" i="13" s="1"/>
  <c r="Q807" i="13" s="1"/>
  <c r="S806" i="13"/>
  <c r="Z806" i="13" s="1"/>
  <c r="C807" i="13" s="1"/>
  <c r="I807" i="13" l="1"/>
  <c r="AB806" i="13"/>
  <c r="H807" i="13"/>
  <c r="F807" i="13" l="1"/>
  <c r="J807" i="13"/>
  <c r="L807" i="13" s="1"/>
  <c r="K807" i="13" l="1"/>
  <c r="N807" i="13" s="1"/>
  <c r="O807" i="13" s="1"/>
  <c r="W807" i="13" s="1"/>
  <c r="E807" i="13"/>
  <c r="M807" i="13" l="1"/>
  <c r="S807" i="13" s="1"/>
  <c r="Z807" i="13" s="1"/>
  <c r="H808" i="13" s="1"/>
  <c r="X807" i="13"/>
  <c r="T807" i="13" l="1"/>
  <c r="AA807" i="13" s="1"/>
  <c r="I808" i="13" s="1"/>
  <c r="C808" i="13"/>
  <c r="F808" i="13" l="1"/>
  <c r="D808" i="13"/>
  <c r="Q808" i="13" s="1"/>
  <c r="E808" i="13"/>
  <c r="J808" i="13"/>
  <c r="L808" i="13" s="1"/>
  <c r="AB807" i="13" l="1"/>
  <c r="K808" i="13"/>
  <c r="N808" i="13" s="1"/>
  <c r="M808" i="13" s="1"/>
  <c r="O808" i="13" l="1"/>
  <c r="W808" i="13" s="1"/>
  <c r="S808" i="13"/>
  <c r="T808" i="13"/>
  <c r="X808" i="13" l="1"/>
  <c r="AA808" i="13" s="1"/>
  <c r="Z808" i="13"/>
  <c r="H809" i="13" s="1"/>
  <c r="C809" i="13" l="1"/>
  <c r="I809" i="13"/>
  <c r="D809" i="13"/>
  <c r="F809" i="13" l="1"/>
  <c r="Q809" i="13"/>
  <c r="AB808" i="13"/>
  <c r="J809" i="13"/>
  <c r="L809" i="13" s="1"/>
  <c r="E809" i="13"/>
  <c r="K809" i="13" l="1"/>
  <c r="N809" i="13" s="1"/>
  <c r="M809" i="13" s="1"/>
  <c r="O809" i="13" l="1"/>
  <c r="W809" i="13" s="1"/>
  <c r="T809" i="13"/>
  <c r="S809" i="13"/>
  <c r="X809" i="13" l="1"/>
  <c r="AA809" i="13" s="1"/>
  <c r="I810" i="13" s="1"/>
  <c r="Z809" i="13"/>
  <c r="C810" i="13" s="1"/>
  <c r="H810" i="13" l="1"/>
  <c r="E810" i="13"/>
  <c r="D810" i="13"/>
  <c r="Q810" i="13" s="1"/>
  <c r="J810" i="13" l="1"/>
  <c r="L810" i="13" s="1"/>
  <c r="F810" i="13"/>
  <c r="AB809" i="13"/>
  <c r="K810" i="13" l="1"/>
  <c r="N810" i="13" s="1"/>
  <c r="O810" i="13" s="1"/>
  <c r="X810" i="13" s="1"/>
  <c r="M810" i="13" l="1"/>
  <c r="T810" i="13" s="1"/>
  <c r="AA810" i="13" s="1"/>
  <c r="W810" i="13"/>
  <c r="S810" i="13" l="1"/>
  <c r="Z810" i="13" s="1"/>
  <c r="C811" i="13" s="1"/>
  <c r="D811" i="13"/>
  <c r="I811" i="13"/>
  <c r="F811" i="13" l="1"/>
  <c r="H811" i="13"/>
  <c r="J811" i="13" s="1"/>
  <c r="L811" i="13" s="1"/>
  <c r="Q811" i="13"/>
  <c r="AB810" i="13"/>
  <c r="E811" i="13" l="1"/>
  <c r="K811" i="13"/>
  <c r="N811" i="13" s="1"/>
  <c r="M811" i="13" s="1"/>
  <c r="O811" i="13" l="1"/>
  <c r="S811" i="13" l="1"/>
  <c r="T811" i="13"/>
  <c r="W811" i="13"/>
  <c r="X811" i="13"/>
  <c r="AA811" i="13" l="1"/>
  <c r="I812" i="13" s="1"/>
  <c r="Z811" i="13"/>
  <c r="D812" i="13" l="1"/>
  <c r="C812" i="13"/>
  <c r="H812" i="13"/>
  <c r="Q812" i="13" l="1"/>
  <c r="AB811" i="13"/>
  <c r="J812" i="13"/>
  <c r="F812" i="13"/>
  <c r="E812" i="13"/>
  <c r="L812" i="13" l="1"/>
  <c r="K812" i="13"/>
  <c r="N812" i="13" s="1"/>
  <c r="M812" i="13" s="1"/>
  <c r="O812" i="13" l="1"/>
  <c r="W812" i="13" l="1"/>
  <c r="X812" i="13"/>
  <c r="T812" i="13"/>
  <c r="S812" i="13"/>
  <c r="Z812" i="13" l="1"/>
  <c r="H813" i="13" s="1"/>
  <c r="AA812" i="13"/>
  <c r="C813" i="13" l="1"/>
  <c r="D813" i="13"/>
  <c r="I813" i="13"/>
  <c r="F813" i="13" l="1"/>
  <c r="J813" i="13"/>
  <c r="L813" i="13" s="1"/>
  <c r="Q813" i="13"/>
  <c r="AB812" i="13"/>
  <c r="E813" i="13"/>
  <c r="K813" i="13" l="1"/>
  <c r="N813" i="13" s="1"/>
  <c r="M813" i="13" s="1"/>
  <c r="O813" i="13" l="1"/>
  <c r="W813" i="13" s="1"/>
  <c r="T813" i="13"/>
  <c r="S813" i="13"/>
  <c r="X813" i="13" l="1"/>
  <c r="AA813" i="13" s="1"/>
  <c r="Z813" i="13"/>
  <c r="C814" i="13" s="1"/>
  <c r="E814" i="13" l="1"/>
  <c r="H814" i="13"/>
  <c r="D814" i="13"/>
  <c r="I814" i="13"/>
  <c r="F814" i="13" l="1"/>
  <c r="J814" i="13"/>
  <c r="L814" i="13" s="1"/>
  <c r="Q814" i="13"/>
  <c r="AB813" i="13"/>
  <c r="K814" i="13" l="1"/>
  <c r="N814" i="13" s="1"/>
  <c r="O814" i="13" l="1"/>
  <c r="M814" i="13"/>
  <c r="S814" i="13" l="1"/>
  <c r="X814" i="13"/>
  <c r="W814" i="13"/>
  <c r="T814" i="13"/>
  <c r="Z814" i="13" l="1"/>
  <c r="H815" i="13" s="1"/>
  <c r="AA814" i="13"/>
  <c r="D815" i="13" s="1"/>
  <c r="C815" i="13" l="1"/>
  <c r="F815" i="13" s="1"/>
  <c r="I815" i="13"/>
  <c r="J815" i="13" s="1"/>
  <c r="L815" i="13" s="1"/>
  <c r="Q815" i="13"/>
  <c r="AB814" i="13"/>
  <c r="E815" i="13" l="1"/>
  <c r="K815" i="13"/>
  <c r="N815" i="13" s="1"/>
  <c r="M815" i="13" s="1"/>
  <c r="O815" i="13" l="1"/>
  <c r="T815" i="13"/>
  <c r="S815" i="13"/>
  <c r="X815" i="13" l="1"/>
  <c r="AA815" i="13" s="1"/>
  <c r="W815" i="13"/>
  <c r="Z815" i="13" s="1"/>
  <c r="C816" i="13" l="1"/>
  <c r="H816" i="13"/>
  <c r="D816" i="13"/>
  <c r="I816" i="13"/>
  <c r="E816" i="13" l="1"/>
  <c r="J816" i="13"/>
  <c r="L816" i="13" s="1"/>
  <c r="Q816" i="13"/>
  <c r="AB815" i="13"/>
  <c r="F816" i="13"/>
  <c r="K816" i="13" l="1"/>
  <c r="N816" i="13" s="1"/>
  <c r="O816" i="13" l="1"/>
  <c r="X816" i="13" s="1"/>
  <c r="M816" i="13"/>
  <c r="S816" i="13" s="1"/>
  <c r="W816" i="13" l="1"/>
  <c r="Z816" i="13" s="1"/>
  <c r="C817" i="13" s="1"/>
  <c r="T816" i="13"/>
  <c r="AA816" i="13" s="1"/>
  <c r="H817" i="13" l="1"/>
  <c r="I817" i="13"/>
  <c r="D817" i="13"/>
  <c r="F817" i="13" l="1"/>
  <c r="J817" i="13"/>
  <c r="L817" i="13" s="1"/>
  <c r="Q817" i="13"/>
  <c r="AB816" i="13"/>
  <c r="E817" i="13" l="1"/>
  <c r="K817" i="13"/>
  <c r="N817" i="13" s="1"/>
  <c r="O817" i="13" l="1"/>
  <c r="X817" i="13" s="1"/>
  <c r="M817" i="13"/>
  <c r="S817" i="13" s="1"/>
  <c r="T817" i="13" l="1"/>
  <c r="AA817" i="13" s="1"/>
  <c r="W817" i="13"/>
  <c r="Z817" i="13" s="1"/>
  <c r="H818" i="13" s="1"/>
  <c r="C818" i="13" l="1"/>
  <c r="D818" i="13"/>
  <c r="I818" i="13"/>
  <c r="F818" i="13" l="1"/>
  <c r="E818" i="13"/>
  <c r="J818" i="13"/>
  <c r="L818" i="13" s="1"/>
  <c r="Q818" i="13"/>
  <c r="AB817" i="13"/>
  <c r="K818" i="13" l="1"/>
  <c r="N818" i="13" s="1"/>
  <c r="O818" i="13" l="1"/>
  <c r="X818" i="13" s="1"/>
  <c r="M818" i="13"/>
  <c r="W818" i="13" l="1"/>
  <c r="S818" i="13"/>
  <c r="T818" i="13"/>
  <c r="AA818" i="13" s="1"/>
  <c r="Z818" i="13" l="1"/>
  <c r="C819" i="13" s="1"/>
  <c r="D819" i="13"/>
  <c r="I819" i="13"/>
  <c r="H819" i="13" l="1"/>
  <c r="J819" i="13" s="1"/>
  <c r="L819" i="13" s="1"/>
  <c r="E819" i="13"/>
  <c r="Q819" i="13"/>
  <c r="AB818" i="13"/>
  <c r="F819" i="13"/>
  <c r="K819" i="13" l="1"/>
  <c r="N819" i="13" s="1"/>
  <c r="O819" i="13" l="1"/>
  <c r="M819" i="13"/>
  <c r="T819" i="13" s="1"/>
  <c r="X819" i="13" l="1"/>
  <c r="AA819" i="13" s="1"/>
  <c r="W819" i="13"/>
  <c r="S819" i="13"/>
  <c r="Z819" i="13" l="1"/>
  <c r="H820" i="13" s="1"/>
  <c r="I820" i="13"/>
  <c r="D820" i="13"/>
  <c r="C820" i="13" l="1"/>
  <c r="E820" i="13" s="1"/>
  <c r="Q820" i="13"/>
  <c r="AB819" i="13"/>
  <c r="J820" i="13"/>
  <c r="L820" i="13" s="1"/>
  <c r="F820" i="13" l="1"/>
  <c r="K820" i="13"/>
  <c r="N820" i="13" s="1"/>
  <c r="M820" i="13" s="1"/>
  <c r="O820" i="13" l="1"/>
  <c r="T820" i="13" l="1"/>
  <c r="S820" i="13"/>
  <c r="X820" i="13"/>
  <c r="W820" i="13"/>
  <c r="AA820" i="13" l="1"/>
  <c r="Z820" i="13"/>
  <c r="D821" i="13" l="1"/>
  <c r="I821" i="13"/>
  <c r="H821" i="13"/>
  <c r="C821" i="13"/>
  <c r="E821" i="13" l="1"/>
  <c r="Q821" i="13"/>
  <c r="AB820" i="13"/>
  <c r="F821" i="13"/>
  <c r="J821" i="13"/>
  <c r="L821" i="13" s="1"/>
  <c r="K821" i="13" l="1"/>
  <c r="N821" i="13" s="1"/>
  <c r="M821" i="13" s="1"/>
  <c r="O821" i="13" l="1"/>
  <c r="W821" i="13" s="1"/>
  <c r="T821" i="13"/>
  <c r="S821" i="13"/>
  <c r="X821" i="13" l="1"/>
  <c r="AA821" i="13" s="1"/>
  <c r="Z821" i="13"/>
  <c r="C822" i="13" s="1"/>
  <c r="H822" i="13" l="1"/>
  <c r="E822" i="13"/>
  <c r="I822" i="13"/>
  <c r="D822" i="13"/>
  <c r="F822" i="13" l="1"/>
  <c r="J822" i="13"/>
  <c r="L822" i="13" s="1"/>
  <c r="Q822" i="13"/>
  <c r="AB821" i="13"/>
  <c r="K822" i="13" l="1"/>
  <c r="N822" i="13" s="1"/>
  <c r="O822" i="13" l="1"/>
  <c r="W822" i="13" s="1"/>
  <c r="M822" i="13"/>
  <c r="X822" i="13" l="1"/>
  <c r="S822" i="13"/>
  <c r="Z822" i="13" s="1"/>
  <c r="T822" i="13"/>
  <c r="AA822" i="13" l="1"/>
  <c r="D823" i="13" s="1"/>
  <c r="Q823" i="13" s="1"/>
  <c r="C823" i="13"/>
  <c r="H823" i="13"/>
  <c r="AB822" i="13" l="1"/>
  <c r="I823" i="13"/>
  <c r="J823" i="13" s="1"/>
  <c r="L823" i="13" s="1"/>
  <c r="E823" i="13"/>
  <c r="F823" i="13"/>
  <c r="K823" i="13" l="1"/>
  <c r="N823" i="13" s="1"/>
  <c r="O823" i="13" l="1"/>
  <c r="M823" i="13"/>
  <c r="S823" i="13" l="1"/>
  <c r="W823" i="13"/>
  <c r="X823" i="13"/>
  <c r="T823" i="13"/>
  <c r="Z823" i="13" l="1"/>
  <c r="C824" i="13" s="1"/>
  <c r="AA823" i="13"/>
  <c r="I824" i="13" s="1"/>
  <c r="H824" i="13" l="1"/>
  <c r="J824" i="13" s="1"/>
  <c r="L824" i="13" s="1"/>
  <c r="D824" i="13"/>
  <c r="AB823" i="13" s="1"/>
  <c r="E824" i="13"/>
  <c r="F824" i="13"/>
  <c r="Q824" i="13" l="1"/>
  <c r="K824" i="13"/>
  <c r="N824" i="13" s="1"/>
  <c r="M824" i="13" s="1"/>
  <c r="O824" i="13" l="1"/>
  <c r="X824" i="13" l="1"/>
  <c r="W824" i="13"/>
  <c r="S824" i="13"/>
  <c r="T824" i="13"/>
  <c r="Z824" i="13" l="1"/>
  <c r="AA824" i="13"/>
  <c r="I825" i="13" l="1"/>
  <c r="D825" i="13"/>
  <c r="C825" i="13"/>
  <c r="H825" i="13"/>
  <c r="J825" i="13" l="1"/>
  <c r="L825" i="13" s="1"/>
  <c r="F825" i="13"/>
  <c r="E825" i="13"/>
  <c r="Q825" i="13"/>
  <c r="AB824" i="13"/>
  <c r="K825" i="13" l="1"/>
  <c r="N825" i="13" s="1"/>
  <c r="O825" i="13" l="1"/>
  <c r="M825" i="13"/>
  <c r="T825" i="13" s="1"/>
  <c r="W825" i="13" l="1"/>
  <c r="X825" i="13"/>
  <c r="AA825" i="13" s="1"/>
  <c r="I826" i="13" s="1"/>
  <c r="S825" i="13"/>
  <c r="Z825" i="13" l="1"/>
  <c r="C826" i="13" s="1"/>
  <c r="F826" i="13" s="1"/>
  <c r="D826" i="13"/>
  <c r="AB825" i="13" s="1"/>
  <c r="H826" i="13" l="1"/>
  <c r="J826" i="13" s="1"/>
  <c r="L826" i="13" s="1"/>
  <c r="E826" i="13"/>
  <c r="Q826" i="13"/>
  <c r="K826" i="13" l="1"/>
  <c r="N826" i="13" s="1"/>
  <c r="O826" i="13" l="1"/>
  <c r="M826" i="13"/>
  <c r="T826" i="13" s="1"/>
  <c r="W826" i="13" l="1"/>
  <c r="X826" i="13"/>
  <c r="AA826" i="13" s="1"/>
  <c r="S826" i="13"/>
  <c r="Z826" i="13" l="1"/>
  <c r="H827" i="13" s="1"/>
  <c r="I827" i="13"/>
  <c r="D827" i="13"/>
  <c r="Q827" i="13" s="1"/>
  <c r="C827" i="13" l="1"/>
  <c r="F827" i="13" s="1"/>
  <c r="J827" i="13"/>
  <c r="L827" i="13" s="1"/>
  <c r="AB826" i="13"/>
  <c r="K827" i="13" l="1"/>
  <c r="N827" i="13" s="1"/>
  <c r="O827" i="13" s="1"/>
  <c r="W827" i="13" s="1"/>
  <c r="E827" i="13"/>
  <c r="M827" i="13" l="1"/>
  <c r="S827" i="13" s="1"/>
  <c r="Z827" i="13" s="1"/>
  <c r="X827" i="13"/>
  <c r="T827" i="13" l="1"/>
  <c r="AA827" i="13" s="1"/>
  <c r="I828" i="13" s="1"/>
  <c r="H828" i="13"/>
  <c r="C828" i="13"/>
  <c r="J828" i="13" l="1"/>
  <c r="L828" i="13" s="1"/>
  <c r="D828" i="13"/>
  <c r="F828" i="13"/>
  <c r="E828" i="13"/>
  <c r="Q828" i="13" l="1"/>
  <c r="AB827" i="13"/>
  <c r="K828" i="13"/>
  <c r="N828" i="13" s="1"/>
  <c r="M828" i="13" s="1"/>
  <c r="O828" i="13" l="1"/>
  <c r="X828" i="13" l="1"/>
  <c r="W828" i="13"/>
  <c r="T828" i="13"/>
  <c r="S828" i="13"/>
  <c r="Z828" i="13" l="1"/>
  <c r="C829" i="13" s="1"/>
  <c r="AA828" i="13"/>
  <c r="H829" i="13" l="1"/>
  <c r="F829" i="13"/>
  <c r="I829" i="13"/>
  <c r="D829" i="13"/>
  <c r="E829" i="13" l="1"/>
  <c r="J829" i="13"/>
  <c r="L829" i="13" s="1"/>
  <c r="Q829" i="13"/>
  <c r="AB828" i="13"/>
  <c r="K829" i="13" l="1"/>
  <c r="N829" i="13" s="1"/>
  <c r="O829" i="13" l="1"/>
  <c r="M829" i="13"/>
  <c r="T829" i="13" s="1"/>
  <c r="X829" i="13" l="1"/>
  <c r="AA829" i="13" s="1"/>
  <c r="W829" i="13"/>
  <c r="S829" i="13"/>
  <c r="Z829" i="13" l="1"/>
  <c r="C830" i="13" s="1"/>
  <c r="I830" i="13"/>
  <c r="D830" i="13"/>
  <c r="H830" i="13" l="1"/>
  <c r="J830" i="13" s="1"/>
  <c r="L830" i="13" s="1"/>
  <c r="E830" i="13"/>
  <c r="F830" i="13"/>
  <c r="Q830" i="13"/>
  <c r="AB829" i="13"/>
  <c r="K830" i="13" l="1"/>
  <c r="N830" i="13" s="1"/>
  <c r="M830" i="13" s="1"/>
  <c r="O830" i="13" l="1"/>
  <c r="S830" i="13" l="1"/>
  <c r="T830" i="13"/>
  <c r="X830" i="13"/>
  <c r="W830" i="13"/>
  <c r="Z830" i="13" l="1"/>
  <c r="H831" i="13" s="1"/>
  <c r="AA830" i="13"/>
  <c r="I831" i="13" s="1"/>
  <c r="C831" i="13" l="1"/>
  <c r="E831" i="13" s="1"/>
  <c r="D831" i="13"/>
  <c r="AB830" i="13" s="1"/>
  <c r="J831" i="13"/>
  <c r="L831" i="13" s="1"/>
  <c r="F831" i="13" l="1"/>
  <c r="Q831" i="13"/>
  <c r="K831" i="13"/>
  <c r="N831" i="13" s="1"/>
  <c r="O831" i="13" l="1"/>
  <c r="M831" i="13"/>
  <c r="S831" i="13" s="1"/>
  <c r="X831" i="13" l="1"/>
  <c r="W831" i="13"/>
  <c r="Z831" i="13" s="1"/>
  <c r="T831" i="13"/>
  <c r="AA831" i="13" l="1"/>
  <c r="I832" i="13" s="1"/>
  <c r="H832" i="13"/>
  <c r="C832" i="13"/>
  <c r="D832" i="13" l="1"/>
  <c r="F832" i="13"/>
  <c r="J832" i="13"/>
  <c r="L832" i="13" s="1"/>
  <c r="E832" i="13"/>
  <c r="AB831" i="13" l="1"/>
  <c r="Q832" i="13"/>
  <c r="K832" i="13"/>
  <c r="N832" i="13" s="1"/>
  <c r="O832" i="13" l="1"/>
  <c r="X832" i="13" s="1"/>
  <c r="M832" i="13"/>
  <c r="S832" i="13" s="1"/>
  <c r="W832" i="13" l="1"/>
  <c r="Z832" i="13" s="1"/>
  <c r="T832" i="13"/>
  <c r="AA832" i="13" s="1"/>
  <c r="I833" i="13" s="1"/>
  <c r="D833" i="13" l="1"/>
  <c r="AB832" i="13" s="1"/>
  <c r="C833" i="13"/>
  <c r="H833" i="13"/>
  <c r="E833" i="13" l="1"/>
  <c r="J833" i="13"/>
  <c r="L833" i="13" s="1"/>
  <c r="Q833" i="13"/>
  <c r="F833" i="13" l="1"/>
  <c r="K833" i="13"/>
  <c r="N833" i="13" s="1"/>
  <c r="M833" i="13" l="1"/>
  <c r="T833" i="13" s="1"/>
  <c r="O833" i="13"/>
  <c r="S833" i="13" l="1"/>
  <c r="W833" i="13"/>
  <c r="X833" i="13"/>
  <c r="AA833" i="13" s="1"/>
  <c r="D834" i="13" s="1"/>
  <c r="Z833" i="13" l="1"/>
  <c r="H834" i="13" s="1"/>
  <c r="I834" i="13"/>
  <c r="Q834" i="13"/>
  <c r="AB833" i="13"/>
  <c r="C834" i="13" l="1"/>
  <c r="E834" i="13" s="1"/>
  <c r="J834" i="13"/>
  <c r="L834" i="13" s="1"/>
  <c r="F834" i="13" l="1"/>
  <c r="K834" i="13"/>
  <c r="N834" i="13" s="1"/>
  <c r="M834" i="13" s="1"/>
  <c r="O834" i="13" l="1"/>
  <c r="W834" i="13" s="1"/>
  <c r="T834" i="13"/>
  <c r="S834" i="13"/>
  <c r="X834" i="13" l="1"/>
  <c r="AA834" i="13" s="1"/>
  <c r="Z834" i="13"/>
  <c r="I835" i="13" l="1"/>
  <c r="D835" i="13"/>
  <c r="H835" i="13"/>
  <c r="C835" i="13"/>
  <c r="J835" i="13" l="1"/>
  <c r="L835" i="13" s="1"/>
  <c r="F835" i="13"/>
  <c r="Q835" i="13"/>
  <c r="AB834" i="13"/>
  <c r="E835" i="13"/>
  <c r="K835" i="13" l="1"/>
  <c r="N835" i="13" s="1"/>
  <c r="M835" i="13" s="1"/>
  <c r="O835" i="13" l="1"/>
  <c r="X835" i="13" s="1"/>
  <c r="S835" i="13"/>
  <c r="T835" i="13"/>
  <c r="W835" i="13" l="1"/>
  <c r="Z835" i="13" s="1"/>
  <c r="C836" i="13" s="1"/>
  <c r="AA835" i="13"/>
  <c r="I836" i="13" s="1"/>
  <c r="D836" i="13" l="1"/>
  <c r="Q836" i="13" s="1"/>
  <c r="H836" i="13"/>
  <c r="F836" i="13"/>
  <c r="AB835" i="13" l="1"/>
  <c r="J836" i="13"/>
  <c r="E836" i="13"/>
  <c r="L836" i="13" l="1"/>
  <c r="K836" i="13"/>
  <c r="N836" i="13" s="1"/>
  <c r="M836" i="13" s="1"/>
  <c r="O836" i="13" l="1"/>
  <c r="S836" i="13" l="1"/>
  <c r="T836" i="13"/>
  <c r="W836" i="13"/>
  <c r="X836" i="13"/>
  <c r="AA836" i="13" l="1"/>
  <c r="Z836" i="13"/>
  <c r="C837" i="13" l="1"/>
  <c r="H837" i="13"/>
  <c r="I837" i="13"/>
  <c r="D837" i="13"/>
  <c r="J837" i="13" l="1"/>
  <c r="L837" i="13" s="1"/>
  <c r="F837" i="13"/>
  <c r="Q837" i="13"/>
  <c r="AB836" i="13"/>
  <c r="E837" i="13"/>
  <c r="K837" i="13" l="1"/>
  <c r="N837" i="13" s="1"/>
  <c r="M837" i="13" s="1"/>
  <c r="O837" i="13" l="1"/>
  <c r="X837" i="13" s="1"/>
  <c r="T837" i="13"/>
  <c r="S837" i="13"/>
  <c r="W837" i="13" l="1"/>
  <c r="Z837" i="13" s="1"/>
  <c r="AA837" i="13"/>
  <c r="D838" i="13" s="1"/>
  <c r="H838" i="13" l="1"/>
  <c r="C838" i="13"/>
  <c r="I838" i="13"/>
  <c r="Q838" i="13"/>
  <c r="AB837" i="13"/>
  <c r="F838" i="13" l="1"/>
  <c r="J838" i="13"/>
  <c r="E838" i="13"/>
  <c r="L838" i="13" l="1"/>
  <c r="K838" i="13"/>
  <c r="N838" i="13" s="1"/>
  <c r="M838" i="13" s="1"/>
  <c r="O838" i="13" l="1"/>
  <c r="X838" i="13" l="1"/>
  <c r="W838" i="13"/>
  <c r="S838" i="13"/>
  <c r="T838" i="13"/>
  <c r="AA838" i="13" l="1"/>
  <c r="I839" i="13" s="1"/>
  <c r="Z838" i="13"/>
  <c r="C839" i="13" s="1"/>
  <c r="F839" i="13" l="1"/>
  <c r="D839" i="13"/>
  <c r="H839" i="13"/>
  <c r="J839" i="13" s="1"/>
  <c r="L839" i="13" s="1"/>
  <c r="E839" i="13" l="1"/>
  <c r="Q839" i="13"/>
  <c r="AB838" i="13"/>
  <c r="K839" i="13"/>
  <c r="N839" i="13" s="1"/>
  <c r="M839" i="13" s="1"/>
  <c r="O839" i="13" l="1"/>
  <c r="T839" i="13" l="1"/>
  <c r="S839" i="13"/>
  <c r="X839" i="13"/>
  <c r="W839" i="13"/>
  <c r="Z839" i="13" l="1"/>
  <c r="H840" i="13" s="1"/>
  <c r="AA839" i="13"/>
  <c r="C840" i="13" l="1"/>
  <c r="I840" i="13"/>
  <c r="D840" i="13"/>
  <c r="F840" i="13" l="1"/>
  <c r="Q840" i="13"/>
  <c r="AB839" i="13"/>
  <c r="E840" i="13"/>
  <c r="J840" i="13"/>
  <c r="L840" i="13" s="1"/>
  <c r="K840" i="13" l="1"/>
  <c r="N840" i="13" s="1"/>
  <c r="M840" i="13" s="1"/>
  <c r="O840" i="13" l="1"/>
  <c r="X840" i="13" l="1"/>
  <c r="W840" i="13"/>
  <c r="T840" i="13"/>
  <c r="S840" i="13"/>
  <c r="Z840" i="13" l="1"/>
  <c r="H841" i="13" s="1"/>
  <c r="AA840" i="13"/>
  <c r="C841" i="13" l="1"/>
  <c r="I841" i="13"/>
  <c r="D841" i="13"/>
  <c r="F841" i="13" l="1"/>
  <c r="E841" i="13"/>
  <c r="Q841" i="13"/>
  <c r="AB840" i="13"/>
  <c r="J841" i="13"/>
  <c r="L841" i="13" s="1"/>
  <c r="K841" i="13" l="1"/>
  <c r="N841" i="13" s="1"/>
  <c r="M841" i="13" s="1"/>
  <c r="O841" i="13" l="1"/>
  <c r="S841" i="13" l="1"/>
  <c r="T841" i="13"/>
  <c r="X841" i="13"/>
  <c r="W841" i="13"/>
  <c r="AA841" i="13" l="1"/>
  <c r="I842" i="13" s="1"/>
  <c r="Z841" i="13"/>
  <c r="D842" i="13" l="1"/>
  <c r="Q842" i="13" s="1"/>
  <c r="H842" i="13"/>
  <c r="C842" i="13"/>
  <c r="AB841" i="13" l="1"/>
  <c r="E842" i="13"/>
  <c r="F842" i="13"/>
  <c r="J842" i="13"/>
  <c r="L842" i="13" l="1"/>
  <c r="K842" i="13"/>
  <c r="N842" i="13" s="1"/>
  <c r="M842" i="13" s="1"/>
  <c r="O842" i="13" l="1"/>
  <c r="W842" i="13" l="1"/>
  <c r="X842" i="13"/>
  <c r="T842" i="13"/>
  <c r="S842" i="13"/>
  <c r="Z842" i="13" l="1"/>
  <c r="H843" i="13" s="1"/>
  <c r="AA842" i="13"/>
  <c r="C843" i="13" l="1"/>
  <c r="F843" i="13" s="1"/>
  <c r="I843" i="13"/>
  <c r="D843" i="13"/>
  <c r="E843" i="13" l="1"/>
  <c r="J843" i="13"/>
  <c r="L843" i="13" s="1"/>
  <c r="Q843" i="13"/>
  <c r="AB842" i="13"/>
  <c r="K843" i="13" l="1"/>
  <c r="N843" i="13" s="1"/>
  <c r="M843" i="13" s="1"/>
  <c r="O843" i="13" l="1"/>
  <c r="W843" i="13" s="1"/>
  <c r="T843" i="13"/>
  <c r="S843" i="13"/>
  <c r="X843" i="13" l="1"/>
  <c r="AA843" i="13" s="1"/>
  <c r="Z843" i="13"/>
  <c r="H844" i="13" s="1"/>
  <c r="C844" i="13" l="1"/>
  <c r="I844" i="13"/>
  <c r="D844" i="13"/>
  <c r="E844" i="13" l="1"/>
  <c r="F844" i="13"/>
  <c r="Q844" i="13"/>
  <c r="AB843" i="13"/>
  <c r="J844" i="13"/>
  <c r="L844" i="13" s="1"/>
  <c r="K844" i="13" l="1"/>
  <c r="N844" i="13" s="1"/>
  <c r="M844" i="13" s="1"/>
  <c r="O844" i="13" l="1"/>
  <c r="T844" i="13" l="1"/>
  <c r="S844" i="13"/>
  <c r="W844" i="13"/>
  <c r="X844" i="13"/>
  <c r="Z844" i="13" l="1"/>
  <c r="H845" i="13" s="1"/>
  <c r="AA844" i="13"/>
  <c r="C845" i="13" l="1"/>
  <c r="I845" i="13"/>
  <c r="D845" i="13"/>
  <c r="E845" i="13" l="1"/>
  <c r="F845" i="13"/>
  <c r="J845" i="13"/>
  <c r="L845" i="13" s="1"/>
  <c r="Q845" i="13"/>
  <c r="AB844" i="13"/>
  <c r="K845" i="13" l="1"/>
  <c r="N845" i="13" s="1"/>
  <c r="M845" i="13" s="1"/>
  <c r="O845" i="13" l="1"/>
  <c r="X845" i="13" l="1"/>
  <c r="W845" i="13"/>
  <c r="T845" i="13"/>
  <c r="S845" i="13"/>
  <c r="AA845" i="13" l="1"/>
  <c r="I846" i="13" s="1"/>
  <c r="Z845" i="13"/>
  <c r="D846" i="13" l="1"/>
  <c r="Q846" i="13" s="1"/>
  <c r="H846" i="13"/>
  <c r="C846" i="13"/>
  <c r="AB845" i="13" l="1"/>
  <c r="J846" i="13"/>
  <c r="E846" i="13"/>
  <c r="F846" i="13"/>
  <c r="L846" i="13" l="1"/>
  <c r="K846" i="13"/>
  <c r="N846" i="13" s="1"/>
  <c r="M846" i="13" s="1"/>
  <c r="O846" i="13" l="1"/>
  <c r="S846" i="13" l="1"/>
  <c r="T846" i="13"/>
  <c r="X846" i="13"/>
  <c r="W846" i="13"/>
  <c r="AA846" i="13" l="1"/>
  <c r="Z846" i="13"/>
  <c r="C847" i="13" l="1"/>
  <c r="H847" i="13"/>
  <c r="D847" i="13"/>
  <c r="I847" i="13"/>
  <c r="Q847" i="13" l="1"/>
  <c r="AB846" i="13"/>
  <c r="J847" i="13"/>
  <c r="L847" i="13" s="1"/>
  <c r="E847" i="13"/>
  <c r="F847" i="13"/>
  <c r="K847" i="13" l="1"/>
  <c r="N847" i="13" s="1"/>
  <c r="M847" i="13" s="1"/>
  <c r="O847" i="13" l="1"/>
  <c r="S847" i="13" l="1"/>
  <c r="T847" i="13"/>
  <c r="W847" i="13"/>
  <c r="X847" i="13"/>
  <c r="AA847" i="13" l="1"/>
  <c r="I848" i="13" s="1"/>
  <c r="Z847" i="13"/>
  <c r="D848" i="13" l="1"/>
  <c r="H848" i="13"/>
  <c r="C848" i="13"/>
  <c r="AB847" i="13" l="1"/>
  <c r="Q848" i="13"/>
  <c r="J848" i="13"/>
  <c r="E848" i="13"/>
  <c r="F848" i="13"/>
  <c r="L848" i="13" l="1"/>
  <c r="K848" i="13"/>
  <c r="N848" i="13" s="1"/>
  <c r="M848" i="13" s="1"/>
  <c r="O848" i="13" l="1"/>
  <c r="S848" i="13" l="1"/>
  <c r="T848" i="13"/>
  <c r="X848" i="13"/>
  <c r="W848" i="13"/>
  <c r="AA848" i="13" l="1"/>
  <c r="I849" i="13" s="1"/>
  <c r="Z848" i="13"/>
  <c r="D849" i="13" l="1"/>
  <c r="C849" i="13"/>
  <c r="H849" i="13"/>
  <c r="AB848" i="13" l="1"/>
  <c r="Q849" i="13"/>
  <c r="E849" i="13"/>
  <c r="J849" i="13"/>
  <c r="F849" i="13"/>
  <c r="L849" i="13" l="1"/>
  <c r="K849" i="13"/>
  <c r="N849" i="13" s="1"/>
  <c r="M849" i="13" s="1"/>
  <c r="O849" i="13" l="1"/>
  <c r="X849" i="13" l="1"/>
  <c r="W849" i="13"/>
  <c r="S849" i="13"/>
  <c r="T849" i="13"/>
  <c r="AA849" i="13" l="1"/>
  <c r="I850" i="13" s="1"/>
  <c r="Z849" i="13"/>
  <c r="D850" i="13" l="1"/>
  <c r="H850" i="13"/>
  <c r="C850" i="13"/>
  <c r="E850" i="13" s="1"/>
  <c r="J850" i="13" l="1"/>
  <c r="L850" i="13" s="1"/>
  <c r="Q850" i="13"/>
  <c r="AB849" i="13"/>
  <c r="F850" i="13"/>
  <c r="K850" i="13" l="1"/>
  <c r="N850" i="13" s="1"/>
  <c r="M850" i="13" s="1"/>
  <c r="O850" i="13" l="1"/>
  <c r="X850" i="13" s="1"/>
  <c r="T850" i="13"/>
  <c r="S850" i="13"/>
  <c r="W850" i="13" l="1"/>
  <c r="Z850" i="13" s="1"/>
  <c r="C851" i="13" s="1"/>
  <c r="AA850" i="13"/>
  <c r="F851" i="13" l="1"/>
  <c r="H851" i="13"/>
  <c r="I851" i="13"/>
  <c r="D851" i="13"/>
  <c r="E851" i="13" l="1"/>
  <c r="J851" i="13"/>
  <c r="L851" i="13" s="1"/>
  <c r="Q851" i="13"/>
  <c r="AB850" i="13"/>
  <c r="K851" i="13" l="1"/>
  <c r="N851" i="13" s="1"/>
  <c r="O851" i="13" l="1"/>
  <c r="W851" i="13" s="1"/>
  <c r="M851" i="13"/>
  <c r="X851" i="13" l="1"/>
  <c r="S851" i="13"/>
  <c r="Z851" i="13" s="1"/>
  <c r="H852" i="13" s="1"/>
  <c r="T851" i="13"/>
  <c r="AA851" i="13" l="1"/>
  <c r="I852" i="13" s="1"/>
  <c r="C852" i="13"/>
  <c r="D852" i="13" l="1"/>
  <c r="AB851" i="13" s="1"/>
  <c r="J852" i="13"/>
  <c r="L852" i="13" s="1"/>
  <c r="E852" i="13"/>
  <c r="F852" i="13"/>
  <c r="Q852" i="13" l="1"/>
  <c r="K852" i="13"/>
  <c r="N852" i="13" s="1"/>
  <c r="O852" i="13" l="1"/>
  <c r="W852" i="13" s="1"/>
  <c r="M852" i="13"/>
  <c r="T852" i="13" s="1"/>
  <c r="X852" i="13" l="1"/>
  <c r="AA852" i="13" s="1"/>
  <c r="S852" i="13"/>
  <c r="Z852" i="13" s="1"/>
  <c r="H853" i="13" l="1"/>
  <c r="C853" i="13"/>
  <c r="I853" i="13"/>
  <c r="D853" i="13"/>
  <c r="F853" i="13" l="1"/>
  <c r="J853" i="13"/>
  <c r="L853" i="13" s="1"/>
  <c r="Q853" i="13"/>
  <c r="AB852" i="13"/>
  <c r="E853" i="13" l="1"/>
  <c r="K853" i="13"/>
  <c r="N853" i="13" s="1"/>
  <c r="O853" i="13" l="1"/>
  <c r="X853" i="13" s="1"/>
  <c r="M853" i="13"/>
  <c r="T853" i="13" s="1"/>
  <c r="W853" i="13" l="1"/>
  <c r="S853" i="13"/>
  <c r="AA853" i="13"/>
  <c r="I854" i="13" s="1"/>
  <c r="Z853" i="13" l="1"/>
  <c r="C854" i="13" s="1"/>
  <c r="D854" i="13"/>
  <c r="H854" i="13" l="1"/>
  <c r="AB853" i="13"/>
  <c r="Q854" i="13"/>
  <c r="E854" i="13"/>
  <c r="F854" i="13"/>
  <c r="J854" i="13" l="1"/>
  <c r="L854" i="13" s="1"/>
  <c r="K854" i="13" l="1"/>
  <c r="N854" i="13" s="1"/>
  <c r="M854" i="13" s="1"/>
  <c r="O854" i="13" l="1"/>
  <c r="X854" i="13" s="1"/>
  <c r="S854" i="13"/>
  <c r="T854" i="13"/>
  <c r="W854" i="13" l="1"/>
  <c r="Z854" i="13" s="1"/>
  <c r="AA854" i="13"/>
  <c r="D855" i="13" s="1"/>
  <c r="I855" i="13" l="1"/>
  <c r="H855" i="13"/>
  <c r="C855" i="13"/>
  <c r="Q855" i="13"/>
  <c r="AB854" i="13"/>
  <c r="J855" i="13" l="1"/>
  <c r="E855" i="13"/>
  <c r="F855" i="13"/>
  <c r="L855" i="13" l="1"/>
  <c r="K855" i="13"/>
  <c r="N855" i="13" s="1"/>
  <c r="M855" i="13" s="1"/>
  <c r="O855" i="13" l="1"/>
  <c r="T855" i="13" l="1"/>
  <c r="S855" i="13"/>
  <c r="X855" i="13"/>
  <c r="W855" i="13"/>
  <c r="Z855" i="13" l="1"/>
  <c r="C856" i="13" s="1"/>
  <c r="AA855" i="13"/>
  <c r="F856" i="13" l="1"/>
  <c r="H856" i="13"/>
  <c r="I856" i="13"/>
  <c r="D856" i="13"/>
  <c r="E856" i="13" l="1"/>
  <c r="Q856" i="13"/>
  <c r="AB855" i="13"/>
  <c r="J856" i="13"/>
  <c r="L856" i="13" s="1"/>
  <c r="K856" i="13" l="1"/>
  <c r="N856" i="13" s="1"/>
  <c r="M856" i="13" s="1"/>
  <c r="O856" i="13" l="1"/>
  <c r="T856" i="13" l="1"/>
  <c r="S856" i="13"/>
  <c r="W856" i="13"/>
  <c r="X856" i="13"/>
  <c r="Z856" i="13" l="1"/>
  <c r="H857" i="13" s="1"/>
  <c r="AA856" i="13"/>
  <c r="C857" i="13" l="1"/>
  <c r="D857" i="13"/>
  <c r="I857" i="13"/>
  <c r="F857" i="13" l="1"/>
  <c r="E857" i="13"/>
  <c r="Q857" i="13"/>
  <c r="AB856" i="13"/>
  <c r="J857" i="13"/>
  <c r="L857" i="13" s="1"/>
  <c r="K857" i="13" l="1"/>
  <c r="N857" i="13" s="1"/>
  <c r="M857" i="13" s="1"/>
  <c r="O857" i="13" l="1"/>
  <c r="W857" i="13" l="1"/>
  <c r="X857" i="13"/>
  <c r="S857" i="13"/>
  <c r="T857" i="13"/>
  <c r="AA857" i="13" l="1"/>
  <c r="Z857" i="13"/>
  <c r="H858" i="13" l="1"/>
  <c r="C858" i="13"/>
  <c r="D858" i="13"/>
  <c r="I858" i="13"/>
  <c r="F858" i="13" l="1"/>
  <c r="E858" i="13"/>
  <c r="Q858" i="13"/>
  <c r="AB857" i="13"/>
  <c r="J858" i="13"/>
  <c r="L858" i="13" s="1"/>
  <c r="K858" i="13" l="1"/>
  <c r="N858" i="13" s="1"/>
  <c r="M858" i="13" s="1"/>
  <c r="O858" i="13" l="1"/>
  <c r="W858" i="13" s="1"/>
  <c r="T858" i="13"/>
  <c r="S858" i="13"/>
  <c r="X858" i="13" l="1"/>
  <c r="AA858" i="13" s="1"/>
  <c r="Z858" i="13"/>
  <c r="H859" i="13" s="1"/>
  <c r="C859" i="13" l="1"/>
  <c r="I859" i="13"/>
  <c r="J859" i="13" s="1"/>
  <c r="L859" i="13" s="1"/>
  <c r="D859" i="13"/>
  <c r="F859" i="13" l="1"/>
  <c r="E859" i="13"/>
  <c r="Q859" i="13"/>
  <c r="K859" i="13"/>
  <c r="N859" i="13" s="1"/>
  <c r="M859" i="13" s="1"/>
  <c r="AB858" i="13"/>
  <c r="O859" i="13" l="1"/>
  <c r="S859" i="13" l="1"/>
  <c r="T859" i="13"/>
  <c r="W859" i="13"/>
  <c r="X859" i="13"/>
  <c r="AA859" i="13" l="1"/>
  <c r="I860" i="13" s="1"/>
  <c r="Z859" i="13"/>
  <c r="D860" i="13" l="1"/>
  <c r="H860" i="13"/>
  <c r="J860" i="13" s="1"/>
  <c r="L860" i="13" s="1"/>
  <c r="C860" i="13"/>
  <c r="Q860" i="13" l="1"/>
  <c r="AB859" i="13"/>
  <c r="E860" i="13"/>
  <c r="K860" i="13"/>
  <c r="N860" i="13" s="1"/>
  <c r="F860" i="13"/>
  <c r="O860" i="13" l="1"/>
  <c r="M860" i="13"/>
  <c r="W860" i="13" l="1"/>
  <c r="X860" i="13"/>
  <c r="T860" i="13"/>
  <c r="S860" i="13"/>
  <c r="Z860" i="13" l="1"/>
  <c r="C861" i="13" s="1"/>
  <c r="AA860" i="13"/>
  <c r="D861" i="13" s="1"/>
  <c r="H861" i="13" l="1"/>
  <c r="I861" i="13"/>
  <c r="Q861" i="13"/>
  <c r="AB860" i="13"/>
  <c r="F861" i="13"/>
  <c r="E861" i="13"/>
  <c r="J861" i="13" l="1"/>
  <c r="L861" i="13" s="1"/>
  <c r="K861" i="13" l="1"/>
  <c r="N861" i="13" s="1"/>
  <c r="M861" i="13" s="1"/>
  <c r="O861" i="13" l="1"/>
  <c r="W861" i="13" s="1"/>
  <c r="T861" i="13"/>
  <c r="S861" i="13"/>
  <c r="X861" i="13" l="1"/>
  <c r="AA861" i="13" s="1"/>
  <c r="Z861" i="13"/>
  <c r="H862" i="13" s="1"/>
  <c r="I862" i="13" l="1"/>
  <c r="D862" i="13"/>
  <c r="Q862" i="13" s="1"/>
  <c r="C862" i="13"/>
  <c r="AB861" i="13" l="1"/>
  <c r="J862" i="13"/>
  <c r="E862" i="13"/>
  <c r="F862" i="13"/>
  <c r="L862" i="13" l="1"/>
  <c r="K862" i="13"/>
  <c r="N862" i="13" s="1"/>
  <c r="M862" i="13" s="1"/>
  <c r="O862" i="13" l="1"/>
  <c r="S862" i="13" l="1"/>
  <c r="T862" i="13"/>
  <c r="X862" i="13"/>
  <c r="W862" i="13"/>
  <c r="Z862" i="13" l="1"/>
  <c r="C863" i="13" s="1"/>
  <c r="AA862" i="13"/>
  <c r="H863" i="13" l="1"/>
  <c r="D863" i="13"/>
  <c r="I863" i="13"/>
  <c r="J863" i="13" l="1"/>
  <c r="L863" i="13" s="1"/>
  <c r="E863" i="13"/>
  <c r="Q863" i="13"/>
  <c r="AB862" i="13"/>
  <c r="F863" i="13"/>
  <c r="K863" i="13" l="1"/>
  <c r="N863" i="13" s="1"/>
  <c r="O863" i="13" l="1"/>
  <c r="M863" i="13"/>
  <c r="T863" i="13" s="1"/>
  <c r="W863" i="13" l="1"/>
  <c r="X863" i="13"/>
  <c r="AA863" i="13" s="1"/>
  <c r="S863" i="13"/>
  <c r="Z863" i="13" l="1"/>
  <c r="H864" i="13" s="1"/>
  <c r="D864" i="13"/>
  <c r="I864" i="13"/>
  <c r="J864" i="13" l="1"/>
  <c r="L864" i="13" s="1"/>
  <c r="C864" i="13"/>
  <c r="F864" i="13" s="1"/>
  <c r="Q864" i="13"/>
  <c r="AB863" i="13"/>
  <c r="K864" i="13" l="1"/>
  <c r="N864" i="13" s="1"/>
  <c r="M864" i="13" s="1"/>
  <c r="E864" i="13"/>
  <c r="O864" i="13" l="1"/>
  <c r="W864" i="13" s="1"/>
  <c r="S864" i="13"/>
  <c r="T864" i="13"/>
  <c r="X864" i="13" l="1"/>
  <c r="AA864" i="13" s="1"/>
  <c r="I865" i="13" s="1"/>
  <c r="Z864" i="13"/>
  <c r="H865" i="13" s="1"/>
  <c r="D865" i="13" l="1"/>
  <c r="C865" i="13"/>
  <c r="F865" i="13" l="1"/>
  <c r="AB864" i="13"/>
  <c r="Q865" i="13"/>
  <c r="E865" i="13"/>
  <c r="J865" i="13"/>
  <c r="L865" i="13" l="1"/>
  <c r="K865" i="13"/>
  <c r="N865" i="13" s="1"/>
  <c r="M865" i="13" s="1"/>
  <c r="O865" i="13" l="1"/>
  <c r="W865" i="13" l="1"/>
  <c r="X865" i="13"/>
  <c r="T865" i="13"/>
  <c r="S865" i="13"/>
  <c r="Z865" i="13" l="1"/>
  <c r="C866" i="13" s="1"/>
  <c r="AA865" i="13"/>
  <c r="E866" i="13" l="1"/>
  <c r="H866" i="13"/>
  <c r="I866" i="13"/>
  <c r="D866" i="13"/>
  <c r="F866" i="13" l="1"/>
  <c r="J866" i="13"/>
  <c r="L866" i="13" s="1"/>
  <c r="Q866" i="13"/>
  <c r="AB865" i="13"/>
  <c r="K866" i="13" l="1"/>
  <c r="N866" i="13" s="1"/>
  <c r="O866" i="13" l="1"/>
  <c r="M866" i="13"/>
  <c r="T866" i="13" s="1"/>
  <c r="X866" i="13" l="1"/>
  <c r="AA866" i="13" s="1"/>
  <c r="I867" i="13" s="1"/>
  <c r="W866" i="13"/>
  <c r="S866" i="13"/>
  <c r="Z866" i="13" l="1"/>
  <c r="H867" i="13" s="1"/>
  <c r="D867" i="13"/>
  <c r="C867" i="13" l="1"/>
  <c r="F867" i="13" s="1"/>
  <c r="J867" i="13"/>
  <c r="L867" i="13" s="1"/>
  <c r="AB866" i="13"/>
  <c r="Q867" i="13"/>
  <c r="E867" i="13" l="1"/>
  <c r="K867" i="13"/>
  <c r="N867" i="13" s="1"/>
  <c r="M867" i="13" s="1"/>
  <c r="O867" i="13" l="1"/>
  <c r="X867" i="13" s="1"/>
  <c r="T867" i="13"/>
  <c r="S867" i="13"/>
  <c r="W867" i="13" l="1"/>
  <c r="Z867" i="13" s="1"/>
  <c r="AA867" i="13"/>
  <c r="I868" i="13" s="1"/>
  <c r="D868" i="13" l="1"/>
  <c r="Q868" i="13" s="1"/>
  <c r="C868" i="13"/>
  <c r="H868" i="13"/>
  <c r="AB867" i="13" l="1"/>
  <c r="F868" i="13"/>
  <c r="E868" i="13"/>
  <c r="J868" i="13"/>
  <c r="L868" i="13" l="1"/>
  <c r="K868" i="13"/>
  <c r="N868" i="13" s="1"/>
  <c r="M868" i="13" s="1"/>
  <c r="O868" i="13" l="1"/>
  <c r="S868" i="13" l="1"/>
  <c r="T868" i="13"/>
  <c r="W868" i="13"/>
  <c r="X868" i="13"/>
  <c r="Z868" i="13" l="1"/>
  <c r="AA868" i="13"/>
  <c r="H869" i="13" l="1"/>
  <c r="C869" i="13"/>
  <c r="E869" i="13" s="1"/>
  <c r="D869" i="13"/>
  <c r="I869" i="13"/>
  <c r="J869" i="13" l="1"/>
  <c r="L869" i="13" s="1"/>
  <c r="Q869" i="13"/>
  <c r="AB868" i="13"/>
  <c r="F869" i="13"/>
  <c r="K869" i="13" l="1"/>
  <c r="N869" i="13" s="1"/>
  <c r="O869" i="13" l="1"/>
  <c r="M869" i="13"/>
  <c r="S869" i="13" s="1"/>
  <c r="X869" i="13" l="1"/>
  <c r="W869" i="13"/>
  <c r="Z869" i="13" s="1"/>
  <c r="T869" i="13"/>
  <c r="AA869" i="13" l="1"/>
  <c r="D870" i="13" s="1"/>
  <c r="H870" i="13"/>
  <c r="C870" i="13"/>
  <c r="Q870" i="13" l="1"/>
  <c r="AB869" i="13"/>
  <c r="I870" i="13"/>
  <c r="J870" i="13" s="1"/>
  <c r="L870" i="13" s="1"/>
  <c r="F870" i="13"/>
  <c r="E870" i="13"/>
  <c r="K870" i="13" l="1"/>
  <c r="N870" i="13" s="1"/>
  <c r="O870" i="13" l="1"/>
  <c r="M870" i="13"/>
  <c r="W870" i="13" l="1"/>
  <c r="X870" i="13"/>
  <c r="S870" i="13"/>
  <c r="T870" i="13"/>
  <c r="Z870" i="13" l="1"/>
  <c r="H871" i="13" s="1"/>
  <c r="AA870" i="13"/>
  <c r="D871" i="13" s="1"/>
  <c r="Q871" i="13" s="1"/>
  <c r="C871" i="13" l="1"/>
  <c r="F871" i="13" s="1"/>
  <c r="AB870" i="13"/>
  <c r="I871" i="13"/>
  <c r="J871" i="13" s="1"/>
  <c r="E871" i="13" l="1"/>
  <c r="K871" i="13"/>
  <c r="N871" i="13" s="1"/>
  <c r="M871" i="13" s="1"/>
  <c r="L871" i="13"/>
  <c r="O871" i="13" l="1"/>
  <c r="X871" i="13" s="1"/>
  <c r="S871" i="13"/>
  <c r="T871" i="13"/>
  <c r="W871" i="13" l="1"/>
  <c r="Z871" i="13" s="1"/>
  <c r="H872" i="13" s="1"/>
  <c r="AA871" i="13"/>
  <c r="C872" i="13" l="1"/>
  <c r="D872" i="13"/>
  <c r="I872" i="13"/>
  <c r="J872" i="13" s="1"/>
  <c r="L872" i="13" s="1"/>
  <c r="E872" i="13" l="1"/>
  <c r="F872" i="13"/>
  <c r="Q872" i="13"/>
  <c r="K872" i="13"/>
  <c r="N872" i="13" s="1"/>
  <c r="M872" i="13" s="1"/>
  <c r="AB871" i="13"/>
  <c r="O872" i="13" l="1"/>
  <c r="X872" i="13" l="1"/>
  <c r="W872" i="13"/>
  <c r="S872" i="13"/>
  <c r="T872" i="13"/>
  <c r="AA872" i="13" l="1"/>
  <c r="I873" i="13" s="1"/>
  <c r="Z872" i="13"/>
  <c r="D873" i="13" l="1"/>
  <c r="AB872" i="13" s="1"/>
  <c r="C873" i="13"/>
  <c r="H873" i="13"/>
  <c r="Q873" i="13" l="1"/>
  <c r="E873" i="13"/>
  <c r="J873" i="13"/>
  <c r="F873" i="13"/>
  <c r="L873" i="13" l="1"/>
  <c r="K873" i="13"/>
  <c r="N873" i="13" s="1"/>
  <c r="M873" i="13" s="1"/>
  <c r="O873" i="13" l="1"/>
  <c r="S873" i="13" l="1"/>
  <c r="T873" i="13"/>
  <c r="X873" i="13"/>
  <c r="W873" i="13"/>
  <c r="AA873" i="13" l="1"/>
  <c r="Z873" i="13"/>
  <c r="C874" i="13" l="1"/>
  <c r="H874" i="13"/>
  <c r="D874" i="13"/>
  <c r="I874" i="13"/>
  <c r="F874" i="13" l="1"/>
  <c r="E874" i="13"/>
  <c r="Q874" i="13"/>
  <c r="AB873" i="13"/>
  <c r="J874" i="13"/>
  <c r="L874" i="13" s="1"/>
  <c r="K874" i="13" l="1"/>
  <c r="N874" i="13" s="1"/>
  <c r="M874" i="13" s="1"/>
  <c r="O874" i="13" l="1"/>
  <c r="S874" i="13" l="1"/>
  <c r="T874" i="13"/>
  <c r="X874" i="13"/>
  <c r="W874" i="13"/>
  <c r="AA874" i="13" l="1"/>
  <c r="Z874" i="13"/>
  <c r="H875" i="13" l="1"/>
  <c r="C875" i="13"/>
  <c r="D875" i="13"/>
  <c r="I875" i="13"/>
  <c r="F875" i="13" l="1"/>
  <c r="J875" i="13"/>
  <c r="L875" i="13" s="1"/>
  <c r="Q875" i="13"/>
  <c r="AB874" i="13"/>
  <c r="E875" i="13"/>
  <c r="K875" i="13" l="1"/>
  <c r="N875" i="13" s="1"/>
  <c r="O875" i="13" l="1"/>
  <c r="X875" i="13" s="1"/>
  <c r="M875" i="13"/>
  <c r="T875" i="13" s="1"/>
  <c r="W875" i="13" l="1"/>
  <c r="S875" i="13"/>
  <c r="AA875" i="13"/>
  <c r="Z875" i="13" l="1"/>
  <c r="H876" i="13" s="1"/>
  <c r="I876" i="13"/>
  <c r="D876" i="13"/>
  <c r="C876" i="13" l="1"/>
  <c r="Q876" i="13"/>
  <c r="AB875" i="13"/>
  <c r="J876" i="13"/>
  <c r="L876" i="13" s="1"/>
  <c r="F876" i="13" l="1"/>
  <c r="E876" i="13"/>
  <c r="K876" i="13"/>
  <c r="N876" i="13" s="1"/>
  <c r="M876" i="13" s="1"/>
  <c r="O876" i="13" l="1"/>
  <c r="X876" i="13" l="1"/>
  <c r="W876" i="13"/>
  <c r="S876" i="13"/>
  <c r="T876" i="13"/>
  <c r="Z876" i="13" l="1"/>
  <c r="H877" i="13" s="1"/>
  <c r="AA876" i="13"/>
  <c r="C877" i="13" l="1"/>
  <c r="I877" i="13"/>
  <c r="D877" i="13"/>
  <c r="F877" i="13" l="1"/>
  <c r="Q877" i="13"/>
  <c r="AB876" i="13"/>
  <c r="E877" i="13"/>
  <c r="J877" i="13"/>
  <c r="L877" i="13" s="1"/>
  <c r="K877" i="13" l="1"/>
  <c r="N877" i="13" s="1"/>
  <c r="M877" i="13" s="1"/>
  <c r="O877" i="13" l="1"/>
  <c r="X877" i="13" l="1"/>
  <c r="W877" i="13"/>
  <c r="T877" i="13"/>
  <c r="S877" i="13"/>
  <c r="Z877" i="13" l="1"/>
  <c r="AA877" i="13"/>
  <c r="I878" i="13" l="1"/>
  <c r="D878" i="13"/>
  <c r="H878" i="13"/>
  <c r="C878" i="13"/>
  <c r="Q878" i="13" l="1"/>
  <c r="AB877" i="13"/>
  <c r="F878" i="13"/>
  <c r="J878" i="13"/>
  <c r="L878" i="13" s="1"/>
  <c r="E878" i="13"/>
  <c r="K878" i="13" l="1"/>
  <c r="N878" i="13" s="1"/>
  <c r="M878" i="13" s="1"/>
  <c r="O878" i="13" l="1"/>
  <c r="W878" i="13" s="1"/>
  <c r="T878" i="13"/>
  <c r="S878" i="13"/>
  <c r="X878" i="13" l="1"/>
  <c r="AA878" i="13" s="1"/>
  <c r="Z878" i="13"/>
  <c r="C879" i="13" s="1"/>
  <c r="H879" i="13" l="1"/>
  <c r="I879" i="13"/>
  <c r="D879" i="13"/>
  <c r="Q879" i="13" l="1"/>
  <c r="AB878" i="13"/>
  <c r="J879" i="13"/>
  <c r="L879" i="13" s="1"/>
  <c r="E879" i="13"/>
  <c r="F879" i="13"/>
  <c r="K879" i="13" l="1"/>
  <c r="N879" i="13" s="1"/>
  <c r="O879" i="13" l="1"/>
  <c r="M879" i="13"/>
  <c r="X879" i="13" l="1"/>
  <c r="W879" i="13"/>
  <c r="S879" i="13"/>
  <c r="T879" i="13"/>
  <c r="AA879" i="13" l="1"/>
  <c r="I880" i="13" s="1"/>
  <c r="Z879" i="13"/>
  <c r="C880" i="13" s="1"/>
  <c r="D880" i="13" l="1"/>
  <c r="H880" i="13"/>
  <c r="J880" i="13" s="1"/>
  <c r="L880" i="13" s="1"/>
  <c r="F880" i="13"/>
  <c r="E880" i="13"/>
  <c r="Q880" i="13" l="1"/>
  <c r="AB879" i="13"/>
  <c r="K880" i="13"/>
  <c r="N880" i="13" s="1"/>
  <c r="M880" i="13" s="1"/>
  <c r="O880" i="13" l="1"/>
  <c r="X880" i="13" s="1"/>
  <c r="T880" i="13"/>
  <c r="S880" i="13"/>
  <c r="W880" i="13" l="1"/>
  <c r="Z880" i="13" s="1"/>
  <c r="AA880" i="13"/>
  <c r="I881" i="13" l="1"/>
  <c r="D881" i="13"/>
  <c r="H881" i="13"/>
  <c r="C881" i="13"/>
  <c r="E881" i="13" s="1"/>
  <c r="F881" i="13" l="1"/>
  <c r="J881" i="13"/>
  <c r="L881" i="13" s="1"/>
  <c r="Q881" i="13"/>
  <c r="AB880" i="13"/>
  <c r="K881" i="13" l="1"/>
  <c r="N881" i="13" s="1"/>
  <c r="O881" i="13" l="1"/>
  <c r="W881" i="13" s="1"/>
  <c r="M881" i="13"/>
  <c r="X881" i="13" l="1"/>
  <c r="S881" i="13"/>
  <c r="Z881" i="13" s="1"/>
  <c r="T881" i="13"/>
  <c r="AA881" i="13" l="1"/>
  <c r="I882" i="13" s="1"/>
  <c r="H882" i="13"/>
  <c r="C882" i="13"/>
  <c r="D882" i="13" l="1"/>
  <c r="AB881" i="13" s="1"/>
  <c r="F882" i="13"/>
  <c r="E882" i="13"/>
  <c r="J882" i="13"/>
  <c r="L882" i="13" s="1"/>
  <c r="Q882" i="13" l="1"/>
  <c r="K882" i="13"/>
  <c r="N882" i="13" s="1"/>
  <c r="M882" i="13" s="1"/>
  <c r="O882" i="13" l="1"/>
  <c r="W882" i="13" s="1"/>
  <c r="T882" i="13"/>
  <c r="S882" i="13"/>
  <c r="X882" i="13" l="1"/>
  <c r="AA882" i="13" s="1"/>
  <c r="I883" i="13" s="1"/>
  <c r="Z882" i="13"/>
  <c r="C883" i="13" s="1"/>
  <c r="D883" i="13" l="1"/>
  <c r="Q883" i="13" s="1"/>
  <c r="H883" i="13"/>
  <c r="AB882" i="13" l="1"/>
  <c r="F883" i="13"/>
  <c r="E883" i="13"/>
  <c r="J883" i="13"/>
  <c r="L883" i="13" l="1"/>
  <c r="K883" i="13"/>
  <c r="N883" i="13" s="1"/>
  <c r="M883" i="13" s="1"/>
  <c r="O883" i="13" l="1"/>
  <c r="X883" i="13" l="1"/>
  <c r="W883" i="13"/>
  <c r="T883" i="13"/>
  <c r="S883" i="13"/>
  <c r="Z883" i="13" l="1"/>
  <c r="H884" i="13" s="1"/>
  <c r="AA883" i="13"/>
  <c r="C884" i="13" l="1"/>
  <c r="F884" i="13" s="1"/>
  <c r="I884" i="13"/>
  <c r="D884" i="13"/>
  <c r="E884" i="13" l="1"/>
  <c r="J884" i="13"/>
  <c r="L884" i="13" s="1"/>
  <c r="Q884" i="13"/>
  <c r="AB883" i="13"/>
  <c r="K884" i="13" l="1"/>
  <c r="N884" i="13" s="1"/>
  <c r="M884" i="13" s="1"/>
  <c r="O884" i="13" l="1"/>
  <c r="W884" i="13" l="1"/>
  <c r="X884" i="13"/>
  <c r="S884" i="13"/>
  <c r="T884" i="13"/>
  <c r="AA884" i="13" l="1"/>
  <c r="I885" i="13" s="1"/>
  <c r="Z884" i="13"/>
  <c r="D885" i="13" l="1"/>
  <c r="Q885" i="13" s="1"/>
  <c r="H885" i="13"/>
  <c r="C885" i="13"/>
  <c r="AB884" i="13" l="1"/>
  <c r="F885" i="13"/>
  <c r="J885" i="13"/>
  <c r="E885" i="13"/>
  <c r="L885" i="13" l="1"/>
  <c r="K885" i="13"/>
  <c r="N885" i="13" s="1"/>
  <c r="M885" i="13" s="1"/>
  <c r="O885" i="13" l="1"/>
  <c r="T885" i="13" l="1"/>
  <c r="S885" i="13"/>
  <c r="W885" i="13"/>
  <c r="X885" i="13"/>
  <c r="Z885" i="13" l="1"/>
  <c r="AA885" i="13"/>
  <c r="I886" i="13" l="1"/>
  <c r="D886" i="13"/>
  <c r="C886" i="13"/>
  <c r="H886" i="13"/>
  <c r="Q886" i="13" l="1"/>
  <c r="AB885" i="13"/>
  <c r="F886" i="13"/>
  <c r="E886" i="13"/>
  <c r="J886" i="13"/>
  <c r="L886" i="13" s="1"/>
  <c r="K886" i="13" l="1"/>
  <c r="N886" i="13" s="1"/>
  <c r="M886" i="13" s="1"/>
  <c r="O886" i="13" l="1"/>
  <c r="S886" i="13" l="1"/>
  <c r="T886" i="13"/>
  <c r="X886" i="13"/>
  <c r="W886" i="13"/>
  <c r="AA886" i="13" l="1"/>
  <c r="I887" i="13" s="1"/>
  <c r="Z886" i="13"/>
  <c r="D887" i="13" l="1"/>
  <c r="Q887" i="13" s="1"/>
  <c r="H887" i="13"/>
  <c r="C887" i="13"/>
  <c r="AB886" i="13" l="1"/>
  <c r="J887" i="13"/>
  <c r="L887" i="13" s="1"/>
  <c r="E887" i="13"/>
  <c r="F887" i="13"/>
  <c r="K887" i="13" l="1"/>
  <c r="N887" i="13" s="1"/>
  <c r="M887" i="13" s="1"/>
  <c r="O887" i="13" l="1"/>
  <c r="X887" i="13" s="1"/>
  <c r="T887" i="13"/>
  <c r="S887" i="13"/>
  <c r="W887" i="13" l="1"/>
  <c r="Z887" i="13" s="1"/>
  <c r="AA887" i="13"/>
  <c r="C888" i="13" l="1"/>
  <c r="H888" i="13"/>
  <c r="I888" i="13"/>
  <c r="D888" i="13"/>
  <c r="F888" i="13" l="1"/>
  <c r="Q888" i="13"/>
  <c r="AB887" i="13"/>
  <c r="E888" i="13"/>
  <c r="J888" i="13"/>
  <c r="L888" i="13" s="1"/>
  <c r="K888" i="13" l="1"/>
  <c r="N888" i="13" s="1"/>
  <c r="M888" i="13" s="1"/>
  <c r="O888" i="13" l="1"/>
  <c r="W888" i="13" l="1"/>
  <c r="X888" i="13"/>
  <c r="T888" i="13"/>
  <c r="S888" i="13"/>
  <c r="AA888" i="13" l="1"/>
  <c r="Z888" i="13"/>
  <c r="H889" i="13" l="1"/>
  <c r="C889" i="13"/>
  <c r="I889" i="13"/>
  <c r="D889" i="13"/>
  <c r="E889" i="13" l="1"/>
  <c r="J889" i="13"/>
  <c r="L889" i="13" s="1"/>
  <c r="Q889" i="13"/>
  <c r="AB888" i="13"/>
  <c r="F889" i="13"/>
  <c r="K889" i="13" l="1"/>
  <c r="N889" i="13" s="1"/>
  <c r="M889" i="13" s="1"/>
  <c r="O889" i="13" l="1"/>
  <c r="X889" i="13" s="1"/>
  <c r="T889" i="13"/>
  <c r="S889" i="13"/>
  <c r="W889" i="13" l="1"/>
  <c r="Z889" i="13" s="1"/>
  <c r="H890" i="13" s="1"/>
  <c r="AA889" i="13"/>
  <c r="C890" i="13" l="1"/>
  <c r="I890" i="13"/>
  <c r="D890" i="13"/>
  <c r="E890" i="13" l="1"/>
  <c r="F890" i="13"/>
  <c r="Q890" i="13"/>
  <c r="AB889" i="13"/>
  <c r="J890" i="13"/>
  <c r="L890" i="13" s="1"/>
  <c r="K890" i="13" l="1"/>
  <c r="N890" i="13" s="1"/>
  <c r="M890" i="13" s="1"/>
  <c r="O890" i="13" l="1"/>
  <c r="W890" i="13" l="1"/>
  <c r="X890" i="13"/>
  <c r="S890" i="13"/>
  <c r="T890" i="13"/>
  <c r="AA890" i="13" l="1"/>
  <c r="I891" i="13" s="1"/>
  <c r="Z890" i="13"/>
  <c r="D891" i="13" l="1"/>
  <c r="H891" i="13"/>
  <c r="C891" i="13"/>
  <c r="Q891" i="13" l="1"/>
  <c r="AB890" i="13"/>
  <c r="J891" i="13"/>
  <c r="F891" i="13"/>
  <c r="E891" i="13"/>
  <c r="L891" i="13" l="1"/>
  <c r="K891" i="13"/>
  <c r="N891" i="13" s="1"/>
  <c r="M891" i="13" s="1"/>
  <c r="O891" i="13" l="1"/>
  <c r="T891" i="13" l="1"/>
  <c r="S891" i="13"/>
  <c r="X891" i="13"/>
  <c r="W891" i="13"/>
  <c r="AA891" i="13" l="1"/>
  <c r="I892" i="13" s="1"/>
  <c r="Z891" i="13"/>
  <c r="D892" i="13" l="1"/>
  <c r="H892" i="13"/>
  <c r="J892" i="13" s="1"/>
  <c r="C892" i="13"/>
  <c r="Q892" i="13" l="1"/>
  <c r="AB891" i="13"/>
  <c r="E892" i="13"/>
  <c r="L892" i="13"/>
  <c r="K892" i="13"/>
  <c r="N892" i="13" s="1"/>
  <c r="M892" i="13" s="1"/>
  <c r="F892" i="13"/>
  <c r="O892" i="13" l="1"/>
  <c r="X892" i="13" s="1"/>
  <c r="T892" i="13"/>
  <c r="S892" i="13"/>
  <c r="W892" i="13" l="1"/>
  <c r="Z892" i="13" s="1"/>
  <c r="AA892" i="13"/>
  <c r="H893" i="13" l="1"/>
  <c r="C893" i="13"/>
  <c r="I893" i="13"/>
  <c r="D893" i="13"/>
  <c r="Q893" i="13" l="1"/>
  <c r="AB892" i="13"/>
  <c r="E893" i="13"/>
  <c r="F893" i="13"/>
  <c r="J893" i="13"/>
  <c r="L893" i="13" s="1"/>
  <c r="K893" i="13" l="1"/>
  <c r="N893" i="13" s="1"/>
  <c r="M893" i="13" s="1"/>
  <c r="O893" i="13" l="1"/>
  <c r="S893" i="13" l="1"/>
  <c r="T893" i="13"/>
  <c r="X893" i="13"/>
  <c r="W893" i="13"/>
  <c r="AA893" i="13" l="1"/>
  <c r="I894" i="13" s="1"/>
  <c r="Z893" i="13"/>
  <c r="D894" i="13" l="1"/>
  <c r="Q894" i="13" s="1"/>
  <c r="H894" i="13"/>
  <c r="C894" i="13"/>
  <c r="AB893" i="13" l="1"/>
  <c r="F894" i="13"/>
  <c r="E894" i="13"/>
  <c r="J894" i="13"/>
  <c r="L894" i="13" l="1"/>
  <c r="K894" i="13"/>
  <c r="N894" i="13" s="1"/>
  <c r="M894" i="13" s="1"/>
  <c r="O894" i="13" l="1"/>
  <c r="T894" i="13" l="1"/>
  <c r="S894" i="13"/>
  <c r="W894" i="13"/>
  <c r="X894" i="13"/>
  <c r="AA894" i="13" l="1"/>
  <c r="I895" i="13" s="1"/>
  <c r="Z894" i="13"/>
  <c r="D895" i="13" l="1"/>
  <c r="AB894" i="13" s="1"/>
  <c r="C895" i="13"/>
  <c r="H895" i="13"/>
  <c r="Q895" i="13" l="1"/>
  <c r="F895" i="13"/>
  <c r="J895" i="13"/>
  <c r="E895" i="13"/>
  <c r="L895" i="13" l="1"/>
  <c r="K895" i="13"/>
  <c r="N895" i="13" s="1"/>
  <c r="M895" i="13" s="1"/>
  <c r="O895" i="13" l="1"/>
  <c r="X895" i="13" l="1"/>
  <c r="W895" i="13"/>
  <c r="S895" i="13"/>
  <c r="T895" i="13"/>
  <c r="Z895" i="13" l="1"/>
  <c r="C896" i="13" s="1"/>
  <c r="AA895" i="13"/>
  <c r="H896" i="13" l="1"/>
  <c r="I896" i="13"/>
  <c r="D896" i="13"/>
  <c r="F896" i="13"/>
  <c r="J896" i="13" l="1"/>
  <c r="L896" i="13" s="1"/>
  <c r="Q896" i="13"/>
  <c r="AB895" i="13"/>
  <c r="E896" i="13"/>
  <c r="K896" i="13" l="1"/>
  <c r="N896" i="13" s="1"/>
  <c r="M896" i="13" s="1"/>
  <c r="O896" i="13" l="1"/>
  <c r="T896" i="13"/>
  <c r="S896" i="13"/>
  <c r="W896" i="13" l="1"/>
  <c r="Z896" i="13" s="1"/>
  <c r="H897" i="13" s="1"/>
  <c r="X896" i="13"/>
  <c r="AA896" i="13" s="1"/>
  <c r="D897" i="13" s="1"/>
  <c r="C897" i="13" l="1"/>
  <c r="F897" i="13" s="1"/>
  <c r="I897" i="13"/>
  <c r="Q897" i="13"/>
  <c r="AB896" i="13"/>
  <c r="E897" i="13" l="1"/>
  <c r="J897" i="13"/>
  <c r="L897" i="13" s="1"/>
  <c r="K897" i="13" l="1"/>
  <c r="N897" i="13" s="1"/>
  <c r="M897" i="13" l="1"/>
  <c r="O897" i="13"/>
  <c r="S897" i="13" l="1"/>
  <c r="T897" i="13"/>
  <c r="X897" i="13"/>
  <c r="W897" i="13"/>
  <c r="Z897" i="13" l="1"/>
  <c r="C898" i="13" s="1"/>
  <c r="AA897" i="13"/>
  <c r="I898" i="13" s="1"/>
  <c r="F898" i="13" l="1"/>
  <c r="H898" i="13"/>
  <c r="J898" i="13" s="1"/>
  <c r="D898" i="13"/>
  <c r="Q898" i="13" s="1"/>
  <c r="E898" i="13"/>
  <c r="AB897" i="13" l="1"/>
  <c r="K898" i="13"/>
  <c r="N898" i="13" s="1"/>
  <c r="M898" i="13" s="1"/>
  <c r="L898" i="13"/>
  <c r="O898" i="13" l="1"/>
  <c r="X898" i="13" s="1"/>
  <c r="T898" i="13"/>
  <c r="S898" i="13"/>
  <c r="W898" i="13" l="1"/>
  <c r="Z898" i="13" s="1"/>
  <c r="C899" i="13" s="1"/>
  <c r="AA898" i="13"/>
  <c r="H899" i="13" l="1"/>
  <c r="I899" i="13"/>
  <c r="D899" i="13"/>
  <c r="F899" i="13"/>
  <c r="J899" i="13" l="1"/>
  <c r="L899" i="13" s="1"/>
  <c r="E899" i="13"/>
  <c r="Q899" i="13"/>
  <c r="AB898" i="13"/>
  <c r="K899" i="13" l="1"/>
  <c r="N899" i="13" s="1"/>
  <c r="M899" i="13" s="1"/>
  <c r="O899" i="13" l="1"/>
  <c r="W899" i="13" s="1"/>
  <c r="S899" i="13"/>
  <c r="T899" i="13"/>
  <c r="X899" i="13" l="1"/>
  <c r="AA899" i="13" s="1"/>
  <c r="Z899" i="13"/>
  <c r="H900" i="13" l="1"/>
  <c r="C900" i="13"/>
  <c r="I900" i="13"/>
  <c r="D900" i="13"/>
  <c r="F900" i="13" l="1"/>
  <c r="E900" i="13"/>
  <c r="Q900" i="13"/>
  <c r="AB899" i="13"/>
  <c r="J900" i="13"/>
  <c r="L900" i="13" s="1"/>
  <c r="K900" i="13" l="1"/>
  <c r="N900" i="13" s="1"/>
  <c r="M900" i="13" s="1"/>
  <c r="O900" i="13" l="1"/>
  <c r="X900" i="13" l="1"/>
  <c r="W900" i="13"/>
  <c r="S900" i="13"/>
  <c r="T900" i="13"/>
  <c r="Z900" i="13" l="1"/>
  <c r="H901" i="13" s="1"/>
  <c r="AA900" i="13"/>
  <c r="I901" i="13" s="1"/>
  <c r="C901" i="13" l="1"/>
  <c r="D901" i="13"/>
  <c r="Q901" i="13" s="1"/>
  <c r="J901" i="13"/>
  <c r="L901" i="13" s="1"/>
  <c r="F901" i="13" l="1"/>
  <c r="E901" i="13"/>
  <c r="AB900" i="13"/>
  <c r="K901" i="13"/>
  <c r="N901" i="13" s="1"/>
  <c r="M901" i="13" s="1"/>
  <c r="O901" i="13" l="1"/>
  <c r="W901" i="13" l="1"/>
  <c r="X901" i="13"/>
  <c r="T901" i="13"/>
  <c r="S901" i="13"/>
  <c r="Z901" i="13" l="1"/>
  <c r="H902" i="13" s="1"/>
  <c r="AA901" i="13"/>
  <c r="C902" i="13" l="1"/>
  <c r="F902" i="13" s="1"/>
  <c r="D902" i="13"/>
  <c r="I902" i="13"/>
  <c r="E902" i="13" l="1"/>
  <c r="J902" i="13"/>
  <c r="L902" i="13" s="1"/>
  <c r="Q902" i="13"/>
  <c r="AB901" i="13"/>
  <c r="K902" i="13" l="1"/>
  <c r="N902" i="13" s="1"/>
  <c r="O902" i="13" l="1"/>
  <c r="M902" i="13"/>
  <c r="T902" i="13" s="1"/>
  <c r="X902" i="13" l="1"/>
  <c r="AA902" i="13" s="1"/>
  <c r="W902" i="13"/>
  <c r="S902" i="13"/>
  <c r="Z902" i="13" l="1"/>
  <c r="H903" i="13" s="1"/>
  <c r="I903" i="13"/>
  <c r="D903" i="13"/>
  <c r="C903" i="13" l="1"/>
  <c r="F903" i="13" s="1"/>
  <c r="Q903" i="13"/>
  <c r="AB902" i="13"/>
  <c r="J903" i="13"/>
  <c r="L903" i="13" s="1"/>
  <c r="E903" i="13" l="1"/>
  <c r="K903" i="13"/>
  <c r="N903" i="13" s="1"/>
  <c r="M903" i="13" s="1"/>
  <c r="O903" i="13" l="1"/>
  <c r="T903" i="13"/>
  <c r="S903" i="13"/>
  <c r="X903" i="13" l="1"/>
  <c r="AA903" i="13" s="1"/>
  <c r="W903" i="13"/>
  <c r="Z903" i="13" s="1"/>
  <c r="C904" i="13" l="1"/>
  <c r="F904" i="13" s="1"/>
  <c r="H904" i="13"/>
  <c r="I904" i="13"/>
  <c r="D904" i="13"/>
  <c r="J904" i="13" l="1"/>
  <c r="L904" i="13" s="1"/>
  <c r="E904" i="13"/>
  <c r="Q904" i="13"/>
  <c r="AB903" i="13"/>
  <c r="K904" i="13" l="1"/>
  <c r="N904" i="13" s="1"/>
  <c r="M904" i="13" s="1"/>
  <c r="O904" i="13" l="1"/>
  <c r="X904" i="13" s="1"/>
  <c r="S904" i="13"/>
  <c r="T904" i="13"/>
  <c r="W904" i="13" l="1"/>
  <c r="Z904" i="13" s="1"/>
  <c r="H905" i="13" s="1"/>
  <c r="AA904" i="13"/>
  <c r="C905" i="13" l="1"/>
  <c r="I905" i="13"/>
  <c r="J905" i="13" s="1"/>
  <c r="L905" i="13" s="1"/>
  <c r="D905" i="13"/>
  <c r="E905" i="13" l="1"/>
  <c r="F905" i="13"/>
  <c r="Q905" i="13"/>
  <c r="K905" i="13"/>
  <c r="N905" i="13" s="1"/>
  <c r="M905" i="13" s="1"/>
  <c r="AB904" i="13"/>
  <c r="O905" i="13" l="1"/>
  <c r="T905" i="13" l="1"/>
  <c r="S905" i="13"/>
  <c r="W905" i="13"/>
  <c r="X905" i="13"/>
  <c r="Z905" i="13" l="1"/>
  <c r="H906" i="13" s="1"/>
  <c r="AA905" i="13"/>
  <c r="C906" i="13" l="1"/>
  <c r="D906" i="13"/>
  <c r="I906" i="13"/>
  <c r="E906" i="13" l="1"/>
  <c r="F906" i="13"/>
  <c r="Q906" i="13"/>
  <c r="AB905" i="13"/>
  <c r="J906" i="13"/>
  <c r="L906" i="13" s="1"/>
  <c r="K906" i="13" l="1"/>
  <c r="N906" i="13" s="1"/>
  <c r="M906" i="13" s="1"/>
  <c r="O906" i="13" l="1"/>
  <c r="T906" i="13" l="1"/>
  <c r="S906" i="13"/>
  <c r="W906" i="13"/>
  <c r="X906" i="13"/>
  <c r="Z906" i="13" l="1"/>
  <c r="AA906" i="13"/>
  <c r="I907" i="13" l="1"/>
  <c r="D907" i="13"/>
  <c r="H907" i="13"/>
  <c r="C907" i="13"/>
  <c r="F907" i="13" l="1"/>
  <c r="J907" i="13"/>
  <c r="L907" i="13" s="1"/>
  <c r="E907" i="13"/>
  <c r="Q907" i="13"/>
  <c r="AB906" i="13"/>
  <c r="K907" i="13" l="1"/>
  <c r="N907" i="13" s="1"/>
  <c r="M907" i="13" s="1"/>
  <c r="O907" i="13" l="1"/>
  <c r="W907" i="13" s="1"/>
  <c r="S907" i="13"/>
  <c r="T907" i="13"/>
  <c r="X907" i="13" l="1"/>
  <c r="AA907" i="13" s="1"/>
  <c r="D908" i="13" s="1"/>
  <c r="Z907" i="13"/>
  <c r="I908" i="13" l="1"/>
  <c r="Q908" i="13"/>
  <c r="AB907" i="13"/>
  <c r="H908" i="13"/>
  <c r="C908" i="13"/>
  <c r="J908" i="13" l="1"/>
  <c r="L908" i="13" s="1"/>
  <c r="F908" i="13"/>
  <c r="E908" i="13"/>
  <c r="K908" i="13" l="1"/>
  <c r="N908" i="13" s="1"/>
  <c r="M908" i="13" s="1"/>
  <c r="O908" i="13" l="1"/>
  <c r="X908" i="13" s="1"/>
  <c r="T908" i="13"/>
  <c r="S908" i="13"/>
  <c r="W908" i="13" l="1"/>
  <c r="Z908" i="13" s="1"/>
  <c r="C909" i="13" s="1"/>
  <c r="AA908" i="13"/>
  <c r="E909" i="13" l="1"/>
  <c r="H909" i="13"/>
  <c r="D909" i="13"/>
  <c r="I909" i="13"/>
  <c r="F909" i="13" l="1"/>
  <c r="J909" i="13"/>
  <c r="L909" i="13" s="1"/>
  <c r="Q909" i="13"/>
  <c r="AB908" i="13"/>
  <c r="K909" i="13" l="1"/>
  <c r="N909" i="13" s="1"/>
  <c r="O909" i="13" l="1"/>
  <c r="W909" i="13" s="1"/>
  <c r="M909" i="13"/>
  <c r="T909" i="13" s="1"/>
  <c r="X909" i="13" l="1"/>
  <c r="AA909" i="13" s="1"/>
  <c r="S909" i="13"/>
  <c r="Z909" i="13" s="1"/>
  <c r="C910" i="13" l="1"/>
  <c r="H910" i="13"/>
  <c r="I910" i="13"/>
  <c r="D910" i="13"/>
  <c r="F910" i="13" l="1"/>
  <c r="J910" i="13"/>
  <c r="L910" i="13" s="1"/>
  <c r="Q910" i="13"/>
  <c r="AB909" i="13"/>
  <c r="E910" i="13" l="1"/>
  <c r="K910" i="13"/>
  <c r="N910" i="13" s="1"/>
  <c r="O910" i="13" l="1"/>
  <c r="M910" i="13"/>
  <c r="S910" i="13" s="1"/>
  <c r="W910" i="13" l="1"/>
  <c r="Z910" i="13" s="1"/>
  <c r="X910" i="13"/>
  <c r="T910" i="13"/>
  <c r="AA910" i="13" l="1"/>
  <c r="I911" i="13" s="1"/>
  <c r="H911" i="13"/>
  <c r="C911" i="13"/>
  <c r="E911" i="13" s="1"/>
  <c r="D911" i="13" l="1"/>
  <c r="AB910" i="13" s="1"/>
  <c r="J911" i="13"/>
  <c r="L911" i="13" s="1"/>
  <c r="F911" i="13"/>
  <c r="Q911" i="13" l="1"/>
  <c r="K911" i="13"/>
  <c r="N911" i="13" s="1"/>
  <c r="M911" i="13" s="1"/>
  <c r="O911" i="13" l="1"/>
  <c r="W911" i="13" s="1"/>
  <c r="S911" i="13"/>
  <c r="T911" i="13"/>
  <c r="X911" i="13" l="1"/>
  <c r="AA911" i="13" s="1"/>
  <c r="Z911" i="13"/>
  <c r="H912" i="13" s="1"/>
  <c r="C912" i="13" l="1"/>
  <c r="E912" i="13" s="1"/>
  <c r="I912" i="13"/>
  <c r="D912" i="13"/>
  <c r="F912" i="13" l="1"/>
  <c r="Q912" i="13"/>
  <c r="AB911" i="13"/>
  <c r="J912" i="13"/>
  <c r="L912" i="13" s="1"/>
  <c r="K912" i="13" l="1"/>
  <c r="N912" i="13" s="1"/>
  <c r="M912" i="13" s="1"/>
  <c r="O912" i="13" l="1"/>
  <c r="X912" i="13" l="1"/>
  <c r="W912" i="13"/>
  <c r="T912" i="13"/>
  <c r="S912" i="13"/>
  <c r="AA912" i="13" l="1"/>
  <c r="Z912" i="13"/>
  <c r="H913" i="13" l="1"/>
  <c r="C913" i="13"/>
  <c r="D913" i="13"/>
  <c r="I913" i="13"/>
  <c r="F913" i="13" l="1"/>
  <c r="E913" i="13"/>
  <c r="Q913" i="13"/>
  <c r="AB912" i="13"/>
  <c r="J913" i="13"/>
  <c r="L913" i="13" s="1"/>
  <c r="K913" i="13" l="1"/>
  <c r="N913" i="13" s="1"/>
  <c r="M913" i="13" s="1"/>
  <c r="O913" i="13" l="1"/>
  <c r="S913" i="13" l="1"/>
  <c r="T913" i="13"/>
  <c r="X913" i="13"/>
  <c r="W913" i="13"/>
  <c r="AA913" i="13" l="1"/>
  <c r="I914" i="13" s="1"/>
  <c r="Z913" i="13"/>
  <c r="D914" i="13" l="1"/>
  <c r="Q914" i="13" s="1"/>
  <c r="C914" i="13"/>
  <c r="H914" i="13"/>
  <c r="J914" i="13" s="1"/>
  <c r="L914" i="13" s="1"/>
  <c r="AB913" i="13" l="1"/>
  <c r="E914" i="13"/>
  <c r="F914" i="13"/>
  <c r="K914" i="13"/>
  <c r="N914" i="13" s="1"/>
  <c r="M914" i="13" s="1"/>
  <c r="O914" i="13" l="1"/>
  <c r="W914" i="13" l="1"/>
  <c r="X914" i="13"/>
  <c r="S914" i="13"/>
  <c r="T914" i="13"/>
  <c r="Z914" i="13" l="1"/>
  <c r="C915" i="13" s="1"/>
  <c r="AA914" i="13"/>
  <c r="D915" i="13" s="1"/>
  <c r="H915" i="13" l="1"/>
  <c r="I915" i="13"/>
  <c r="F915" i="13"/>
  <c r="Q915" i="13"/>
  <c r="AB914" i="13"/>
  <c r="E915" i="13" l="1"/>
  <c r="J915" i="13"/>
  <c r="L915" i="13" l="1"/>
  <c r="K915" i="13"/>
  <c r="N915" i="13" s="1"/>
  <c r="M915" i="13" s="1"/>
  <c r="O915" i="13" l="1"/>
  <c r="S915" i="13" l="1"/>
  <c r="T915" i="13"/>
  <c r="X915" i="13"/>
  <c r="W915" i="13"/>
  <c r="AA915" i="13" l="1"/>
  <c r="D916" i="13" s="1"/>
  <c r="Z915" i="13"/>
  <c r="I916" i="13" l="1"/>
  <c r="C916" i="13"/>
  <c r="H916" i="13"/>
  <c r="Q916" i="13"/>
  <c r="AB915" i="13"/>
  <c r="F916" i="13" l="1"/>
  <c r="J916" i="13"/>
  <c r="E916" i="13"/>
  <c r="L916" i="13" l="1"/>
  <c r="K916" i="13"/>
  <c r="N916" i="13" s="1"/>
  <c r="M916" i="13" s="1"/>
  <c r="O916" i="13" l="1"/>
  <c r="W916" i="13" l="1"/>
  <c r="X916" i="13"/>
  <c r="S916" i="13"/>
  <c r="T916" i="13"/>
  <c r="Z916" i="13" l="1"/>
  <c r="C917" i="13" s="1"/>
  <c r="AA916" i="13"/>
  <c r="H917" i="13" l="1"/>
  <c r="I917" i="13"/>
  <c r="D917" i="13"/>
  <c r="F917" i="13"/>
  <c r="Q917" i="13" l="1"/>
  <c r="AB916" i="13"/>
  <c r="J917" i="13"/>
  <c r="L917" i="13" s="1"/>
  <c r="E917" i="13"/>
  <c r="K917" i="13" l="1"/>
  <c r="N917" i="13" s="1"/>
  <c r="O917" i="13" l="1"/>
  <c r="W917" i="13" s="1"/>
  <c r="M917" i="13"/>
  <c r="T917" i="13" s="1"/>
  <c r="X917" i="13" l="1"/>
  <c r="AA917" i="13" s="1"/>
  <c r="D918" i="13" s="1"/>
  <c r="S917" i="13"/>
  <c r="Z917" i="13" s="1"/>
  <c r="I918" i="13" l="1"/>
  <c r="C918" i="13"/>
  <c r="H918" i="13"/>
  <c r="Q918" i="13"/>
  <c r="AB917" i="13"/>
  <c r="F918" i="13" l="1"/>
  <c r="J918" i="13"/>
  <c r="L918" i="13" s="1"/>
  <c r="E918" i="13" l="1"/>
  <c r="K918" i="13"/>
  <c r="N918" i="13" s="1"/>
  <c r="M918" i="13" s="1"/>
  <c r="O918" i="13" l="1"/>
  <c r="W918" i="13" s="1"/>
  <c r="S918" i="13"/>
  <c r="T918" i="13"/>
  <c r="X918" i="13" l="1"/>
  <c r="AA918" i="13" s="1"/>
  <c r="D919" i="13" s="1"/>
  <c r="Z918" i="13"/>
  <c r="I919" i="13" l="1"/>
  <c r="C919" i="13"/>
  <c r="H919" i="13"/>
  <c r="Q919" i="13"/>
  <c r="AB918" i="13"/>
  <c r="F919" i="13" l="1"/>
  <c r="E919" i="13"/>
  <c r="J919" i="13"/>
  <c r="L919" i="13" l="1"/>
  <c r="K919" i="13"/>
  <c r="N919" i="13" s="1"/>
  <c r="M919" i="13" s="1"/>
  <c r="O919" i="13" l="1"/>
  <c r="T919" i="13" l="1"/>
  <c r="S919" i="13"/>
  <c r="X919" i="13"/>
  <c r="W919" i="13"/>
  <c r="Z919" i="13" l="1"/>
  <c r="C920" i="13" s="1"/>
  <c r="AA919" i="13"/>
  <c r="I920" i="13" s="1"/>
  <c r="F920" i="13" l="1"/>
  <c r="H920" i="13"/>
  <c r="J920" i="13" s="1"/>
  <c r="L920" i="13" s="1"/>
  <c r="D920" i="13"/>
  <c r="E920" i="13" l="1"/>
  <c r="AB919" i="13"/>
  <c r="Q920" i="13"/>
  <c r="K920" i="13"/>
  <c r="N920" i="13" s="1"/>
  <c r="M920" i="13" s="1"/>
  <c r="O920" i="13" l="1"/>
  <c r="T920" i="13" l="1"/>
  <c r="S920" i="13"/>
  <c r="X920" i="13"/>
  <c r="W920" i="13"/>
  <c r="Z920" i="13" l="1"/>
  <c r="H921" i="13" s="1"/>
  <c r="AA920" i="13"/>
  <c r="C921" i="13" l="1"/>
  <c r="F921" i="13" s="1"/>
  <c r="I921" i="13"/>
  <c r="D921" i="13"/>
  <c r="E921" i="13" l="1"/>
  <c r="Q921" i="13"/>
  <c r="AB920" i="13"/>
  <c r="J921" i="13"/>
  <c r="L921" i="13" s="1"/>
  <c r="K921" i="13" l="1"/>
  <c r="N921" i="13" s="1"/>
  <c r="M921" i="13" s="1"/>
  <c r="O921" i="13" l="1"/>
  <c r="T921" i="13" l="1"/>
  <c r="S921" i="13"/>
  <c r="X921" i="13"/>
  <c r="W921" i="13"/>
  <c r="Z921" i="13" l="1"/>
  <c r="C922" i="13" s="1"/>
  <c r="AA921" i="13"/>
  <c r="F922" i="13" l="1"/>
  <c r="H922" i="13"/>
  <c r="D922" i="13"/>
  <c r="I922" i="13"/>
  <c r="E922" i="13" l="1"/>
  <c r="J922" i="13"/>
  <c r="L922" i="13" s="1"/>
  <c r="Q922" i="13"/>
  <c r="AB921" i="13"/>
  <c r="K922" i="13" l="1"/>
  <c r="N922" i="13" s="1"/>
  <c r="O922" i="13" l="1"/>
  <c r="W922" i="13" s="1"/>
  <c r="M922" i="13"/>
  <c r="T922" i="13" s="1"/>
  <c r="S922" i="13" l="1"/>
  <c r="Z922" i="13" s="1"/>
  <c r="H923" i="13" s="1"/>
  <c r="X922" i="13"/>
  <c r="AA922" i="13" s="1"/>
  <c r="I923" i="13" s="1"/>
  <c r="D923" i="13" l="1"/>
  <c r="C923" i="13"/>
  <c r="J923" i="13" l="1"/>
  <c r="AB922" i="13"/>
  <c r="Q923" i="13"/>
  <c r="E923" i="13"/>
  <c r="F923" i="13"/>
  <c r="L923" i="13" l="1"/>
  <c r="K923" i="13"/>
  <c r="N923" i="13" s="1"/>
  <c r="M923" i="13" s="1"/>
  <c r="O923" i="13" l="1"/>
  <c r="T923" i="13" l="1"/>
  <c r="S923" i="13"/>
  <c r="X923" i="13"/>
  <c r="W923" i="13"/>
  <c r="Z923" i="13" l="1"/>
  <c r="C924" i="13" s="1"/>
  <c r="AA923" i="13"/>
  <c r="H924" i="13" l="1"/>
  <c r="I924" i="13"/>
  <c r="D924" i="13"/>
  <c r="Q924" i="13" l="1"/>
  <c r="AB923" i="13"/>
  <c r="F924" i="13"/>
  <c r="E924" i="13"/>
  <c r="J924" i="13"/>
  <c r="L924" i="13" s="1"/>
  <c r="K924" i="13" l="1"/>
  <c r="N924" i="13" s="1"/>
  <c r="M924" i="13" s="1"/>
  <c r="O924" i="13" l="1"/>
  <c r="X924" i="13" l="1"/>
  <c r="W924" i="13"/>
  <c r="S924" i="13"/>
  <c r="T924" i="13"/>
  <c r="Z924" i="13" l="1"/>
  <c r="AA924" i="13"/>
  <c r="I925" i="13" l="1"/>
  <c r="D925" i="13"/>
  <c r="H925" i="13"/>
  <c r="C925" i="13"/>
  <c r="E925" i="13" s="1"/>
  <c r="J925" i="13" l="1"/>
  <c r="L925" i="13" s="1"/>
  <c r="Q925" i="13"/>
  <c r="AB924" i="13"/>
  <c r="F925" i="13"/>
  <c r="K925" i="13" l="1"/>
  <c r="N925" i="13" s="1"/>
  <c r="O925" i="13" l="1"/>
  <c r="M925" i="13"/>
  <c r="T925" i="13" s="1"/>
  <c r="X925" i="13" l="1"/>
  <c r="AA925" i="13" s="1"/>
  <c r="W925" i="13"/>
  <c r="S925" i="13"/>
  <c r="Z925" i="13" l="1"/>
  <c r="H926" i="13" s="1"/>
  <c r="I926" i="13"/>
  <c r="D926" i="13"/>
  <c r="C926" i="13" l="1"/>
  <c r="F926" i="13" s="1"/>
  <c r="Q926" i="13"/>
  <c r="AB925" i="13"/>
  <c r="J926" i="13"/>
  <c r="L926" i="13" s="1"/>
  <c r="E926" i="13" l="1"/>
  <c r="K926" i="13"/>
  <c r="N926" i="13" s="1"/>
  <c r="M926" i="13" s="1"/>
  <c r="O926" i="13" l="1"/>
  <c r="X926" i="13" l="1"/>
  <c r="W926" i="13"/>
  <c r="S926" i="13"/>
  <c r="T926" i="13"/>
  <c r="AA926" i="13" l="1"/>
  <c r="I927" i="13" s="1"/>
  <c r="Z926" i="13"/>
  <c r="D927" i="13" l="1"/>
  <c r="H927" i="13"/>
  <c r="C927" i="13"/>
  <c r="AB926" i="13" l="1"/>
  <c r="Q927" i="13"/>
  <c r="F927" i="13"/>
  <c r="E927" i="13"/>
  <c r="J927" i="13"/>
  <c r="L927" i="13" l="1"/>
  <c r="K927" i="13"/>
  <c r="N927" i="13" s="1"/>
  <c r="M927" i="13" s="1"/>
  <c r="O927" i="13" l="1"/>
  <c r="X927" i="13" l="1"/>
  <c r="W927" i="13"/>
  <c r="S927" i="13"/>
  <c r="T927" i="13"/>
  <c r="AA927" i="13" l="1"/>
  <c r="I928" i="13" s="1"/>
  <c r="Z927" i="13"/>
  <c r="D928" i="13" l="1"/>
  <c r="Q928" i="13" s="1"/>
  <c r="C928" i="13"/>
  <c r="H928" i="13"/>
  <c r="AB927" i="13" l="1"/>
  <c r="J928" i="13"/>
  <c r="E928" i="13"/>
  <c r="F928" i="13"/>
  <c r="L928" i="13" l="1"/>
  <c r="K928" i="13"/>
  <c r="N928" i="13" s="1"/>
  <c r="M928" i="13" s="1"/>
  <c r="O928" i="13" l="1"/>
  <c r="W928" i="13" l="1"/>
  <c r="X928" i="13"/>
  <c r="T928" i="13"/>
  <c r="S928" i="13"/>
  <c r="AA928" i="13" l="1"/>
  <c r="Z928" i="13"/>
  <c r="H929" i="13" l="1"/>
  <c r="C929" i="13"/>
  <c r="I929" i="13"/>
  <c r="D929" i="13"/>
  <c r="Q929" i="13" l="1"/>
  <c r="AB928" i="13"/>
  <c r="F929" i="13"/>
  <c r="E929" i="13"/>
  <c r="J929" i="13"/>
  <c r="L929" i="13" s="1"/>
  <c r="K929" i="13" l="1"/>
  <c r="N929" i="13" s="1"/>
  <c r="O929" i="13" l="1"/>
  <c r="M929" i="13"/>
  <c r="T929" i="13" s="1"/>
  <c r="X929" i="13" l="1"/>
  <c r="AA929" i="13" s="1"/>
  <c r="W929" i="13"/>
  <c r="S929" i="13"/>
  <c r="Z929" i="13" l="1"/>
  <c r="H930" i="13" s="1"/>
  <c r="I930" i="13"/>
  <c r="D930" i="13"/>
  <c r="C930" i="13" l="1"/>
  <c r="E930" i="13" s="1"/>
  <c r="J930" i="13"/>
  <c r="L930" i="13" s="1"/>
  <c r="Q930" i="13"/>
  <c r="AB929" i="13"/>
  <c r="F930" i="13" l="1"/>
  <c r="K930" i="13"/>
  <c r="N930" i="13" s="1"/>
  <c r="M930" i="13" s="1"/>
  <c r="O930" i="13" l="1"/>
  <c r="T930" i="13" l="1"/>
  <c r="S930" i="13"/>
  <c r="W930" i="13"/>
  <c r="X930" i="13"/>
  <c r="Z930" i="13" l="1"/>
  <c r="H931" i="13" s="1"/>
  <c r="AA930" i="13"/>
  <c r="C931" i="13" l="1"/>
  <c r="D931" i="13"/>
  <c r="I931" i="13"/>
  <c r="F931" i="13" l="1"/>
  <c r="J931" i="13"/>
  <c r="L931" i="13" s="1"/>
  <c r="Q931" i="13"/>
  <c r="AB930" i="13"/>
  <c r="E931" i="13"/>
  <c r="K931" i="13" l="1"/>
  <c r="N931" i="13" s="1"/>
  <c r="O931" i="13" l="1"/>
  <c r="X931" i="13" s="1"/>
  <c r="M931" i="13"/>
  <c r="W931" i="13" l="1"/>
  <c r="T931" i="13"/>
  <c r="AA931" i="13" s="1"/>
  <c r="S931" i="13"/>
  <c r="Z931" i="13" l="1"/>
  <c r="H932" i="13" s="1"/>
  <c r="I932" i="13"/>
  <c r="D932" i="13"/>
  <c r="C932" i="13" l="1"/>
  <c r="F932" i="13" s="1"/>
  <c r="J932" i="13"/>
  <c r="L932" i="13" s="1"/>
  <c r="Q932" i="13"/>
  <c r="AB931" i="13"/>
  <c r="E932" i="13" l="1"/>
  <c r="K932" i="13"/>
  <c r="N932" i="13" s="1"/>
  <c r="O932" i="13" l="1"/>
  <c r="W932" i="13" s="1"/>
  <c r="M932" i="13"/>
  <c r="S932" i="13" s="1"/>
  <c r="X932" i="13" l="1"/>
  <c r="T932" i="13"/>
  <c r="Z932" i="13"/>
  <c r="AA932" i="13" l="1"/>
  <c r="D933" i="13" s="1"/>
  <c r="AB932" i="13" s="1"/>
  <c r="H933" i="13"/>
  <c r="C933" i="13"/>
  <c r="E933" i="13" l="1"/>
  <c r="I933" i="13"/>
  <c r="J933" i="13" s="1"/>
  <c r="Q933" i="13"/>
  <c r="F933" i="13" l="1"/>
  <c r="L933" i="13"/>
  <c r="K933" i="13"/>
  <c r="N933" i="13" s="1"/>
  <c r="M933" i="13" s="1"/>
  <c r="O933" i="13" l="1"/>
  <c r="T933" i="13" l="1"/>
  <c r="S933" i="13"/>
  <c r="X933" i="13"/>
  <c r="W933" i="13"/>
  <c r="Z933" i="13" l="1"/>
  <c r="AA933" i="13"/>
  <c r="D934" i="13" l="1"/>
  <c r="I934" i="13"/>
  <c r="C934" i="13"/>
  <c r="H934" i="13"/>
  <c r="F934" i="13" l="1"/>
  <c r="Q934" i="13"/>
  <c r="AB933" i="13"/>
  <c r="E934" i="13"/>
  <c r="J934" i="13"/>
  <c r="L934" i="13" s="1"/>
  <c r="K934" i="13" l="1"/>
  <c r="N934" i="13" s="1"/>
  <c r="M934" i="13" s="1"/>
  <c r="O934" i="13" l="1"/>
  <c r="W934" i="13" l="1"/>
  <c r="X934" i="13"/>
  <c r="S934" i="13"/>
  <c r="T934" i="13"/>
  <c r="Z934" i="13" l="1"/>
  <c r="H935" i="13" s="1"/>
  <c r="AA934" i="13"/>
  <c r="C935" i="13" l="1"/>
  <c r="D935" i="13"/>
  <c r="I935" i="13"/>
  <c r="E935" i="13" l="1"/>
  <c r="J935" i="13"/>
  <c r="L935" i="13" s="1"/>
  <c r="F935" i="13"/>
  <c r="Q935" i="13"/>
  <c r="AB934" i="13"/>
  <c r="K935" i="13" l="1"/>
  <c r="N935" i="13" s="1"/>
  <c r="M935" i="13" s="1"/>
  <c r="O935" i="13" l="1"/>
  <c r="S935" i="13" l="1"/>
  <c r="T935" i="13"/>
  <c r="X935" i="13"/>
  <c r="W935" i="13"/>
  <c r="Z935" i="13" l="1"/>
  <c r="C936" i="13" s="1"/>
  <c r="AA935" i="13"/>
  <c r="H936" i="13" l="1"/>
  <c r="E936" i="13"/>
  <c r="F936" i="13"/>
  <c r="I936" i="13"/>
  <c r="D936" i="13"/>
  <c r="J936" i="13" l="1"/>
  <c r="L936" i="13" s="1"/>
  <c r="Q936" i="13"/>
  <c r="AB935" i="13"/>
  <c r="K936" i="13" l="1"/>
  <c r="N936" i="13" s="1"/>
  <c r="M936" i="13" s="1"/>
  <c r="O936" i="13" l="1"/>
  <c r="W936" i="13" s="1"/>
  <c r="S936" i="13"/>
  <c r="T936" i="13"/>
  <c r="X936" i="13" l="1"/>
  <c r="AA936" i="13" s="1"/>
  <c r="I937" i="13" s="1"/>
  <c r="Z936" i="13"/>
  <c r="D937" i="13" l="1"/>
  <c r="C937" i="13"/>
  <c r="H937" i="13"/>
  <c r="J937" i="13" s="1"/>
  <c r="L937" i="13" s="1"/>
  <c r="AB936" i="13" l="1"/>
  <c r="Q937" i="13"/>
  <c r="F937" i="13"/>
  <c r="K937" i="13"/>
  <c r="N937" i="13" s="1"/>
  <c r="M937" i="13" s="1"/>
  <c r="E937" i="13"/>
  <c r="O937" i="13" l="1"/>
  <c r="W937" i="13" l="1"/>
  <c r="X937" i="13"/>
  <c r="S937" i="13"/>
  <c r="T937" i="13"/>
  <c r="Z937" i="13" l="1"/>
  <c r="AA937" i="13"/>
  <c r="H938" i="13" l="1"/>
  <c r="C938" i="13"/>
  <c r="I938" i="13"/>
  <c r="D938" i="13"/>
  <c r="Q938" i="13" l="1"/>
  <c r="AB937" i="13"/>
  <c r="E938" i="13"/>
  <c r="F938" i="13"/>
  <c r="J938" i="13"/>
  <c r="L938" i="13" s="1"/>
  <c r="K938" i="13" l="1"/>
  <c r="N938" i="13" s="1"/>
  <c r="M938" i="13" s="1"/>
  <c r="O938" i="13" l="1"/>
  <c r="S938" i="13" l="1"/>
  <c r="T938" i="13"/>
  <c r="W938" i="13"/>
  <c r="X938" i="13"/>
  <c r="AA938" i="13" l="1"/>
  <c r="I939" i="13" s="1"/>
  <c r="Z938" i="13"/>
  <c r="D939" i="13" l="1"/>
  <c r="H939" i="13"/>
  <c r="C939" i="13"/>
  <c r="J939" i="13" l="1"/>
  <c r="L939" i="13" s="1"/>
  <c r="Q939" i="13"/>
  <c r="AB938" i="13"/>
  <c r="F939" i="13"/>
  <c r="E939" i="13"/>
  <c r="K939" i="13" l="1"/>
  <c r="N939" i="13" s="1"/>
  <c r="O939" i="13" l="1"/>
  <c r="W939" i="13" s="1"/>
  <c r="M939" i="13"/>
  <c r="T939" i="13" s="1"/>
  <c r="X939" i="13" l="1"/>
  <c r="AA939" i="13" s="1"/>
  <c r="S939" i="13"/>
  <c r="Z939" i="13" s="1"/>
  <c r="I940" i="13" l="1"/>
  <c r="D940" i="13"/>
  <c r="H940" i="13"/>
  <c r="C940" i="13"/>
  <c r="E940" i="13" l="1"/>
  <c r="J940" i="13"/>
  <c r="L940" i="13" s="1"/>
  <c r="Q940" i="13"/>
  <c r="AB939" i="13"/>
  <c r="K940" i="13" l="1"/>
  <c r="N940" i="13" s="1"/>
  <c r="M940" i="13" s="1"/>
  <c r="F940" i="13"/>
  <c r="O940" i="13" l="1"/>
  <c r="S940" i="13"/>
  <c r="T940" i="13"/>
  <c r="W940" i="13" l="1"/>
  <c r="Z940" i="13" s="1"/>
  <c r="X940" i="13"/>
  <c r="AA940" i="13" s="1"/>
  <c r="D941" i="13" l="1"/>
  <c r="I941" i="13"/>
  <c r="C941" i="13"/>
  <c r="H941" i="13"/>
  <c r="E941" i="13" l="1"/>
  <c r="F941" i="13"/>
  <c r="Q941" i="13"/>
  <c r="AB940" i="13"/>
  <c r="J941" i="13"/>
  <c r="L941" i="13" s="1"/>
  <c r="K941" i="13" l="1"/>
  <c r="N941" i="13" s="1"/>
  <c r="M941" i="13" s="1"/>
  <c r="O941" i="13" l="1"/>
  <c r="S941" i="13" l="1"/>
  <c r="T941" i="13"/>
  <c r="W941" i="13"/>
  <c r="X941" i="13"/>
  <c r="AA941" i="13" l="1"/>
  <c r="D942" i="13" s="1"/>
  <c r="Z941" i="13"/>
  <c r="I942" i="13" l="1"/>
  <c r="H942" i="13"/>
  <c r="C942" i="13"/>
  <c r="Q942" i="13"/>
  <c r="AB941" i="13"/>
  <c r="E942" i="13" l="1"/>
  <c r="J942" i="13"/>
  <c r="L942" i="13" s="1"/>
  <c r="F942" i="13"/>
  <c r="K942" i="13" l="1"/>
  <c r="N942" i="13" s="1"/>
  <c r="M942" i="13" s="1"/>
  <c r="O942" i="13" l="1"/>
  <c r="S942" i="13"/>
  <c r="T942" i="13"/>
  <c r="W942" i="13" l="1"/>
  <c r="Z942" i="13" s="1"/>
  <c r="X942" i="13"/>
  <c r="AA942" i="13" s="1"/>
  <c r="I943" i="13" s="1"/>
  <c r="D943" i="13" l="1"/>
  <c r="AB942" i="13" s="1"/>
  <c r="H943" i="13"/>
  <c r="C943" i="13"/>
  <c r="Q943" i="13" l="1"/>
  <c r="F943" i="13"/>
  <c r="E943" i="13"/>
  <c r="J943" i="13"/>
  <c r="L943" i="13" l="1"/>
  <c r="K943" i="13"/>
  <c r="N943" i="13" s="1"/>
  <c r="M943" i="13" s="1"/>
  <c r="O943" i="13" l="1"/>
  <c r="W943" i="13" l="1"/>
  <c r="X943" i="13"/>
  <c r="S943" i="13"/>
  <c r="T943" i="13"/>
  <c r="Z943" i="13" l="1"/>
  <c r="C944" i="13" s="1"/>
  <c r="AA943" i="13"/>
  <c r="I944" i="13" s="1"/>
  <c r="F944" i="13" l="1"/>
  <c r="D944" i="13"/>
  <c r="Q944" i="13" s="1"/>
  <c r="H944" i="13"/>
  <c r="J944" i="13" s="1"/>
  <c r="L944" i="13" s="1"/>
  <c r="E944" i="13" l="1"/>
  <c r="AB943" i="13"/>
  <c r="K944" i="13"/>
  <c r="N944" i="13" s="1"/>
  <c r="M944" i="13" s="1"/>
  <c r="O944" i="13" l="1"/>
  <c r="T944" i="13" l="1"/>
  <c r="S944" i="13"/>
  <c r="W944" i="13"/>
  <c r="X944" i="13"/>
  <c r="Z944" i="13" l="1"/>
  <c r="C945" i="13" s="1"/>
  <c r="AA944" i="13"/>
  <c r="H945" i="13" l="1"/>
  <c r="E945" i="13"/>
  <c r="I945" i="13"/>
  <c r="D945" i="13"/>
  <c r="J945" i="13" l="1"/>
  <c r="L945" i="13" s="1"/>
  <c r="F945" i="13"/>
  <c r="Q945" i="13"/>
  <c r="AB944" i="13"/>
  <c r="K945" i="13" l="1"/>
  <c r="N945" i="13" s="1"/>
  <c r="O945" i="13" l="1"/>
  <c r="M945" i="13"/>
  <c r="W945" i="13" l="1"/>
  <c r="X945" i="13"/>
  <c r="S945" i="13"/>
  <c r="T945" i="13"/>
  <c r="Z945" i="13" l="1"/>
  <c r="C946" i="13" s="1"/>
  <c r="AA945" i="13"/>
  <c r="I946" i="13" s="1"/>
  <c r="H946" i="13" l="1"/>
  <c r="J946" i="13" s="1"/>
  <c r="L946" i="13" s="1"/>
  <c r="D946" i="13"/>
  <c r="E946" i="13"/>
  <c r="F946" i="13"/>
  <c r="Q946" i="13" l="1"/>
  <c r="AB945" i="13"/>
  <c r="K946" i="13"/>
  <c r="N946" i="13" s="1"/>
  <c r="O946" i="13" l="1"/>
  <c r="X946" i="13" s="1"/>
  <c r="M946" i="13"/>
  <c r="W946" i="13" l="1"/>
  <c r="T946" i="13"/>
  <c r="AA946" i="13" s="1"/>
  <c r="S946" i="13"/>
  <c r="Z946" i="13" l="1"/>
  <c r="C947" i="13" s="1"/>
  <c r="I947" i="13"/>
  <c r="D947" i="13"/>
  <c r="E947" i="13" l="1"/>
  <c r="H947" i="13"/>
  <c r="J947" i="13" s="1"/>
  <c r="L947" i="13" s="1"/>
  <c r="Q947" i="13"/>
  <c r="AB946" i="13"/>
  <c r="F947" i="13"/>
  <c r="K947" i="13" l="1"/>
  <c r="N947" i="13" s="1"/>
  <c r="O947" i="13" l="1"/>
  <c r="W947" i="13" s="1"/>
  <c r="M947" i="13"/>
  <c r="S947" i="13" s="1"/>
  <c r="T947" i="13" l="1"/>
  <c r="X947" i="13"/>
  <c r="Z947" i="13"/>
  <c r="C948" i="13" s="1"/>
  <c r="AA947" i="13" l="1"/>
  <c r="I948" i="13" s="1"/>
  <c r="H948" i="13"/>
  <c r="D948" i="13" l="1"/>
  <c r="Q948" i="13" s="1"/>
  <c r="J948" i="13"/>
  <c r="L948" i="13" s="1"/>
  <c r="E948" i="13"/>
  <c r="F948" i="13"/>
  <c r="AB947" i="13" l="1"/>
  <c r="K948" i="13"/>
  <c r="N948" i="13" s="1"/>
  <c r="M948" i="13" s="1"/>
  <c r="O948" i="13" l="1"/>
  <c r="T948" i="13" l="1"/>
  <c r="S948" i="13"/>
  <c r="W948" i="13"/>
  <c r="X948" i="13"/>
  <c r="Z948" i="13" l="1"/>
  <c r="H949" i="13" s="1"/>
  <c r="AA948" i="13"/>
  <c r="C949" i="13" l="1"/>
  <c r="D949" i="13"/>
  <c r="I949" i="13"/>
  <c r="E949" i="13" l="1"/>
  <c r="F949" i="13"/>
  <c r="Q949" i="13"/>
  <c r="AB948" i="13"/>
  <c r="J949" i="13"/>
  <c r="L949" i="13" s="1"/>
  <c r="K949" i="13" l="1"/>
  <c r="N949" i="13" s="1"/>
  <c r="M949" i="13" s="1"/>
  <c r="O949" i="13" l="1"/>
  <c r="X949" i="13" l="1"/>
  <c r="W949" i="13"/>
  <c r="T949" i="13"/>
  <c r="S949" i="13"/>
  <c r="AA949" i="13" l="1"/>
  <c r="I950" i="13" s="1"/>
  <c r="Z949" i="13"/>
  <c r="D950" i="13" l="1"/>
  <c r="C950" i="13"/>
  <c r="H950" i="13"/>
  <c r="J950" i="13" s="1"/>
  <c r="E950" i="13" l="1"/>
  <c r="Q950" i="13"/>
  <c r="AB949" i="13"/>
  <c r="L950" i="13"/>
  <c r="K950" i="13"/>
  <c r="N950" i="13" s="1"/>
  <c r="M950" i="13" s="1"/>
  <c r="F950" i="13"/>
  <c r="O950" i="13" l="1"/>
  <c r="S950" i="13" l="1"/>
  <c r="T950" i="13"/>
  <c r="W950" i="13"/>
  <c r="X950" i="13"/>
  <c r="Z950" i="13" l="1"/>
  <c r="C951" i="13" s="1"/>
  <c r="AA950" i="13"/>
  <c r="I951" i="13" s="1"/>
  <c r="D951" i="13" l="1"/>
  <c r="Q951" i="13" s="1"/>
  <c r="H951" i="13"/>
  <c r="AB950" i="13" l="1"/>
  <c r="F951" i="13"/>
  <c r="E951" i="13"/>
  <c r="J951" i="13"/>
  <c r="L951" i="13" l="1"/>
  <c r="K951" i="13"/>
  <c r="N951" i="13" s="1"/>
  <c r="M951" i="13" s="1"/>
  <c r="O951" i="13" l="1"/>
  <c r="X951" i="13" l="1"/>
  <c r="W951" i="13"/>
  <c r="T951" i="13"/>
  <c r="S951" i="13"/>
  <c r="AA951" i="13" l="1"/>
  <c r="I952" i="13" s="1"/>
  <c r="Z951" i="13"/>
  <c r="D952" i="13" l="1"/>
  <c r="H952" i="13"/>
  <c r="J952" i="13" s="1"/>
  <c r="C952" i="13"/>
  <c r="Q952" i="13" l="1"/>
  <c r="E952" i="13"/>
  <c r="AB951" i="13"/>
  <c r="F952" i="13"/>
  <c r="L952" i="13"/>
  <c r="K952" i="13"/>
  <c r="N952" i="13" s="1"/>
  <c r="M952" i="13" s="1"/>
  <c r="O952" i="13" l="1"/>
  <c r="S952" i="13" l="1"/>
  <c r="T952" i="13"/>
  <c r="W952" i="13"/>
  <c r="X952" i="13"/>
  <c r="Z952" i="13" l="1"/>
  <c r="C953" i="13" s="1"/>
  <c r="AA952" i="13"/>
  <c r="H953" i="13" l="1"/>
  <c r="F953" i="13"/>
  <c r="E953" i="13"/>
  <c r="I953" i="13"/>
  <c r="D953" i="13"/>
  <c r="Q953" i="13" l="1"/>
  <c r="AB952" i="13"/>
  <c r="J953" i="13"/>
  <c r="L953" i="13" s="1"/>
  <c r="K953" i="13" l="1"/>
  <c r="N953" i="13" s="1"/>
  <c r="O953" i="13" l="1"/>
  <c r="W953" i="13" s="1"/>
  <c r="M953" i="13"/>
  <c r="X953" i="13" l="1"/>
  <c r="S953" i="13"/>
  <c r="Z953" i="13" s="1"/>
  <c r="T953" i="13"/>
  <c r="AA953" i="13" l="1"/>
  <c r="I954" i="13" s="1"/>
  <c r="H954" i="13"/>
  <c r="C954" i="13"/>
  <c r="D954" i="13" l="1"/>
  <c r="F954" i="13"/>
  <c r="E954" i="13"/>
  <c r="J954" i="13"/>
  <c r="AB953" i="13" l="1"/>
  <c r="Q954" i="13"/>
  <c r="L954" i="13"/>
  <c r="K954" i="13"/>
  <c r="N954" i="13" s="1"/>
  <c r="M954" i="13" s="1"/>
  <c r="O954" i="13" l="1"/>
  <c r="S954" i="13" l="1"/>
  <c r="T954" i="13"/>
  <c r="X954" i="13"/>
  <c r="W954" i="13"/>
  <c r="Z954" i="13" l="1"/>
  <c r="H955" i="13" s="1"/>
  <c r="AA954" i="13"/>
  <c r="I955" i="13" s="1"/>
  <c r="C955" i="13" l="1"/>
  <c r="F955" i="13" s="1"/>
  <c r="D955" i="13"/>
  <c r="Q955" i="13" s="1"/>
  <c r="J955" i="13"/>
  <c r="L955" i="13" s="1"/>
  <c r="E955" i="13" l="1"/>
  <c r="AB954" i="13"/>
  <c r="K955" i="13"/>
  <c r="N955" i="13" s="1"/>
  <c r="M955" i="13" s="1"/>
  <c r="O955" i="13" l="1"/>
  <c r="X955" i="13" l="1"/>
  <c r="W955" i="13"/>
  <c r="T955" i="13"/>
  <c r="S955" i="13"/>
  <c r="AA955" i="13" l="1"/>
  <c r="I956" i="13" s="1"/>
  <c r="Z955" i="13"/>
  <c r="C956" i="13" s="1"/>
  <c r="D956" i="13" l="1"/>
  <c r="Q956" i="13" s="1"/>
  <c r="E956" i="13"/>
  <c r="H956" i="13"/>
  <c r="J956" i="13" s="1"/>
  <c r="L956" i="13" s="1"/>
  <c r="F956" i="13" l="1"/>
  <c r="AB955" i="13"/>
  <c r="K956" i="13"/>
  <c r="N956" i="13" s="1"/>
  <c r="M956" i="13" s="1"/>
  <c r="O956" i="13" l="1"/>
  <c r="W956" i="13" l="1"/>
  <c r="X956" i="13"/>
  <c r="S956" i="13"/>
  <c r="T956" i="13"/>
  <c r="Z956" i="13" l="1"/>
  <c r="H957" i="13" s="1"/>
  <c r="AA956" i="13"/>
  <c r="D957" i="13" s="1"/>
  <c r="C957" i="13" l="1"/>
  <c r="I957" i="13"/>
  <c r="Q957" i="13"/>
  <c r="AB956" i="13"/>
  <c r="E957" i="13" l="1"/>
  <c r="J957" i="13"/>
  <c r="F957" i="13"/>
  <c r="L957" i="13" l="1"/>
  <c r="K957" i="13"/>
  <c r="N957" i="13" s="1"/>
  <c r="M957" i="13" s="1"/>
  <c r="O957" i="13" l="1"/>
  <c r="S957" i="13" l="1"/>
  <c r="T957" i="13"/>
  <c r="X957" i="13"/>
  <c r="W957" i="13"/>
  <c r="Z957" i="13" l="1"/>
  <c r="C958" i="13" s="1"/>
  <c r="AA957" i="13"/>
  <c r="H958" i="13" l="1"/>
  <c r="F958" i="13"/>
  <c r="E958" i="13"/>
  <c r="D958" i="13"/>
  <c r="I958" i="13"/>
  <c r="J958" i="13" l="1"/>
  <c r="L958" i="13" s="1"/>
  <c r="Q958" i="13"/>
  <c r="AB957" i="13"/>
  <c r="K958" i="13" l="1"/>
  <c r="N958" i="13" s="1"/>
  <c r="O958" i="13" l="1"/>
  <c r="M958" i="13"/>
  <c r="T958" i="13" s="1"/>
  <c r="X958" i="13" l="1"/>
  <c r="AA958" i="13" s="1"/>
  <c r="W958" i="13"/>
  <c r="S958" i="13"/>
  <c r="Z958" i="13" l="1"/>
  <c r="H959" i="13" s="1"/>
  <c r="I959" i="13"/>
  <c r="D959" i="13"/>
  <c r="C959" i="13" l="1"/>
  <c r="E959" i="13" s="1"/>
  <c r="Q959" i="13"/>
  <c r="AB958" i="13"/>
  <c r="J959" i="13"/>
  <c r="L959" i="13" s="1"/>
  <c r="F959" i="13" l="1"/>
  <c r="K959" i="13"/>
  <c r="N959" i="13" s="1"/>
  <c r="M959" i="13" s="1"/>
  <c r="O959" i="13" l="1"/>
  <c r="S959" i="13" l="1"/>
  <c r="T959" i="13"/>
  <c r="W959" i="13"/>
  <c r="X959" i="13"/>
  <c r="AA959" i="13" l="1"/>
  <c r="I960" i="13" s="1"/>
  <c r="Z959" i="13"/>
  <c r="D960" i="13" l="1"/>
  <c r="Q960" i="13" s="1"/>
  <c r="H960" i="13"/>
  <c r="C960" i="13"/>
  <c r="AB959" i="13" l="1"/>
  <c r="J960" i="13"/>
  <c r="L960" i="13" s="1"/>
  <c r="F960" i="13"/>
  <c r="E960" i="13"/>
  <c r="K960" i="13" l="1"/>
  <c r="N960" i="13" s="1"/>
  <c r="O960" i="13" l="1"/>
  <c r="W960" i="13" s="1"/>
  <c r="M960" i="13"/>
  <c r="T960" i="13" l="1"/>
  <c r="X960" i="13"/>
  <c r="S960" i="13"/>
  <c r="Z960" i="13" s="1"/>
  <c r="C961" i="13" s="1"/>
  <c r="AA960" i="13" l="1"/>
  <c r="I961" i="13" s="1"/>
  <c r="H961" i="13"/>
  <c r="F961" i="13"/>
  <c r="D961" i="13" l="1"/>
  <c r="J961" i="13"/>
  <c r="E961" i="13"/>
  <c r="Q961" i="13" l="1"/>
  <c r="AB960" i="13"/>
  <c r="L961" i="13"/>
  <c r="K961" i="13"/>
  <c r="N961" i="13" s="1"/>
  <c r="M961" i="13" s="1"/>
  <c r="O961" i="13" l="1"/>
  <c r="X961" i="13" l="1"/>
  <c r="W961" i="13"/>
  <c r="S961" i="13"/>
  <c r="T961" i="13"/>
  <c r="AA961" i="13" l="1"/>
  <c r="I962" i="13" s="1"/>
  <c r="Z961" i="13"/>
  <c r="D962" i="13" l="1"/>
  <c r="AB961" i="13" s="1"/>
  <c r="H962" i="13"/>
  <c r="C962" i="13"/>
  <c r="Q962" i="13" l="1"/>
  <c r="E962" i="13"/>
  <c r="F962" i="13"/>
  <c r="J962" i="13"/>
  <c r="L962" i="13" l="1"/>
  <c r="K962" i="13"/>
  <c r="N962" i="13" s="1"/>
  <c r="M962" i="13" s="1"/>
  <c r="O962" i="13" l="1"/>
  <c r="S962" i="13" l="1"/>
  <c r="T962" i="13"/>
  <c r="X962" i="13"/>
  <c r="W962" i="13"/>
  <c r="AA962" i="13" l="1"/>
  <c r="Z962" i="13"/>
  <c r="H963" i="13" l="1"/>
  <c r="C963" i="13"/>
  <c r="I963" i="13"/>
  <c r="D963" i="13"/>
  <c r="Q963" i="13" l="1"/>
  <c r="AB962" i="13"/>
  <c r="J963" i="13"/>
  <c r="L963" i="13" s="1"/>
  <c r="F963" i="13"/>
  <c r="E963" i="13"/>
  <c r="K963" i="13" l="1"/>
  <c r="N963" i="13" s="1"/>
  <c r="M963" i="13" s="1"/>
  <c r="O963" i="13" l="1"/>
  <c r="S963" i="13" l="1"/>
  <c r="T963" i="13"/>
  <c r="W963" i="13"/>
  <c r="X963" i="13"/>
  <c r="AA963" i="13" l="1"/>
  <c r="I964" i="13" s="1"/>
  <c r="Z963" i="13"/>
  <c r="H964" i="13" s="1"/>
  <c r="D964" i="13" l="1"/>
  <c r="Q964" i="13" s="1"/>
  <c r="C964" i="13"/>
  <c r="J964" i="13"/>
  <c r="L964" i="13" s="1"/>
  <c r="AB963" i="13" l="1"/>
  <c r="F964" i="13"/>
  <c r="E964" i="13"/>
  <c r="K964" i="13"/>
  <c r="N964" i="13" s="1"/>
  <c r="M964" i="13" s="1"/>
  <c r="O964" i="13" l="1"/>
  <c r="W964" i="13" l="1"/>
  <c r="X964" i="13"/>
  <c r="S964" i="13"/>
  <c r="T964" i="13"/>
  <c r="AA964" i="13" l="1"/>
  <c r="Z964" i="13"/>
  <c r="C965" i="13" l="1"/>
  <c r="H965" i="13"/>
  <c r="D965" i="13"/>
  <c r="I965" i="13"/>
  <c r="F965" i="13" l="1"/>
  <c r="J965" i="13"/>
  <c r="L965" i="13" s="1"/>
  <c r="Q965" i="13"/>
  <c r="AB964" i="13"/>
  <c r="E965" i="13"/>
  <c r="K965" i="13" l="1"/>
  <c r="N965" i="13" s="1"/>
  <c r="M965" i="13" s="1"/>
  <c r="O965" i="13" l="1"/>
  <c r="W965" i="13" s="1"/>
  <c r="T965" i="13"/>
  <c r="S965" i="13"/>
  <c r="X965" i="13" l="1"/>
  <c r="AA965" i="13" s="1"/>
  <c r="Z965" i="13"/>
  <c r="C966" i="13" s="1"/>
  <c r="H966" i="13" l="1"/>
  <c r="D966" i="13"/>
  <c r="I966" i="13"/>
  <c r="Q966" i="13" l="1"/>
  <c r="AB965" i="13"/>
  <c r="F966" i="13"/>
  <c r="E966" i="13"/>
  <c r="J966" i="13"/>
  <c r="L966" i="13" s="1"/>
  <c r="K966" i="13" l="1"/>
  <c r="N966" i="13" s="1"/>
  <c r="M966" i="13" s="1"/>
  <c r="O966" i="13" l="1"/>
  <c r="X966" i="13" s="1"/>
  <c r="S966" i="13"/>
  <c r="T966" i="13"/>
  <c r="W966" i="13" l="1"/>
  <c r="Z966" i="13" s="1"/>
  <c r="AA966" i="13"/>
  <c r="D967" i="13" s="1"/>
  <c r="I967" i="13" l="1"/>
  <c r="Q967" i="13"/>
  <c r="AB966" i="13"/>
  <c r="C967" i="13"/>
  <c r="H967" i="13"/>
  <c r="F967" i="13" l="1"/>
  <c r="E967" i="13"/>
  <c r="J967" i="13"/>
  <c r="L967" i="13" l="1"/>
  <c r="K967" i="13"/>
  <c r="N967" i="13" s="1"/>
  <c r="M967" i="13" s="1"/>
  <c r="O967" i="13" l="1"/>
  <c r="S967" i="13" l="1"/>
  <c r="T967" i="13"/>
  <c r="W967" i="13"/>
  <c r="X967" i="13"/>
  <c r="Z967" i="13" l="1"/>
  <c r="C968" i="13" s="1"/>
  <c r="AA967" i="13"/>
  <c r="D968" i="13" s="1"/>
  <c r="F968" i="13" l="1"/>
  <c r="H968" i="13"/>
  <c r="I968" i="13"/>
  <c r="Q968" i="13"/>
  <c r="AB967" i="13"/>
  <c r="E968" i="13" l="1"/>
  <c r="J968" i="13"/>
  <c r="L968" i="13" s="1"/>
  <c r="K968" i="13" l="1"/>
  <c r="N968" i="13" s="1"/>
  <c r="M968" i="13" l="1"/>
  <c r="S968" i="13" s="1"/>
  <c r="O968" i="13"/>
  <c r="X968" i="13" s="1"/>
  <c r="T968" i="13" l="1"/>
  <c r="AA968" i="13" s="1"/>
  <c r="D969" i="13" s="1"/>
  <c r="W968" i="13"/>
  <c r="Z968" i="13" s="1"/>
  <c r="C969" i="13" s="1"/>
  <c r="AB968" i="13" l="1"/>
  <c r="Q969" i="13"/>
  <c r="I969" i="13"/>
  <c r="H969" i="13"/>
  <c r="F969" i="13"/>
  <c r="J969" i="13" l="1"/>
  <c r="L969" i="13" s="1"/>
  <c r="E969" i="13"/>
  <c r="K969" i="13" l="1"/>
  <c r="N969" i="13" s="1"/>
  <c r="M969" i="13" s="1"/>
  <c r="O969" i="13" l="1"/>
  <c r="T969" i="13"/>
  <c r="S969" i="13"/>
  <c r="W969" i="13" l="1"/>
  <c r="Z969" i="13" s="1"/>
  <c r="X969" i="13"/>
  <c r="AA969" i="13" s="1"/>
  <c r="D970" i="13" s="1"/>
  <c r="I970" i="13" l="1"/>
  <c r="H970" i="13"/>
  <c r="C970" i="13"/>
  <c r="Q970" i="13"/>
  <c r="AB969" i="13"/>
  <c r="J970" i="13" l="1"/>
  <c r="E970" i="13"/>
  <c r="F970" i="13"/>
  <c r="L970" i="13" l="1"/>
  <c r="K970" i="13"/>
  <c r="N970" i="13" s="1"/>
  <c r="M970" i="13" s="1"/>
  <c r="O970" i="13" l="1"/>
  <c r="T970" i="13" l="1"/>
  <c r="S970" i="13"/>
  <c r="X970" i="13"/>
  <c r="W970" i="13"/>
  <c r="Z970" i="13" l="1"/>
  <c r="AA970" i="13"/>
  <c r="I971" i="13" l="1"/>
  <c r="D971" i="13"/>
  <c r="H971" i="13"/>
  <c r="C971" i="13"/>
  <c r="E971" i="13" l="1"/>
  <c r="J971" i="13"/>
  <c r="L971" i="13" s="1"/>
  <c r="Q971" i="13"/>
  <c r="AB970" i="13"/>
  <c r="F971" i="13"/>
  <c r="K971" i="13" l="1"/>
  <c r="N971" i="13" s="1"/>
  <c r="O971" i="13" l="1"/>
  <c r="X971" i="13" s="1"/>
  <c r="M971" i="13"/>
  <c r="S971" i="13" s="1"/>
  <c r="W971" i="13" l="1"/>
  <c r="Z971" i="13" s="1"/>
  <c r="T971" i="13"/>
  <c r="AA971" i="13" s="1"/>
  <c r="I972" i="13" l="1"/>
  <c r="D972" i="13"/>
  <c r="H972" i="13"/>
  <c r="C972" i="13"/>
  <c r="E972" i="13" l="1"/>
  <c r="Q972" i="13"/>
  <c r="AB971" i="13"/>
  <c r="J972" i="13"/>
  <c r="L972" i="13" s="1"/>
  <c r="F972" i="13" l="1"/>
  <c r="K972" i="13"/>
  <c r="N972" i="13" s="1"/>
  <c r="M972" i="13" s="1"/>
  <c r="O972" i="13" l="1"/>
  <c r="T972" i="13" l="1"/>
  <c r="S972" i="13"/>
  <c r="W972" i="13"/>
  <c r="X972" i="13"/>
  <c r="AA972" i="13" l="1"/>
  <c r="I973" i="13" s="1"/>
  <c r="Z972" i="13"/>
  <c r="D973" i="13" l="1"/>
  <c r="Q973" i="13" s="1"/>
  <c r="C973" i="13"/>
  <c r="H973" i="13"/>
  <c r="AB972" i="13" l="1"/>
  <c r="F973" i="13"/>
  <c r="E973" i="13"/>
  <c r="J973" i="13"/>
  <c r="L973" i="13" l="1"/>
  <c r="K973" i="13"/>
  <c r="N973" i="13" s="1"/>
  <c r="M973" i="13" s="1"/>
  <c r="O973" i="13" l="1"/>
  <c r="W973" i="13" l="1"/>
  <c r="X973" i="13"/>
  <c r="S973" i="13"/>
  <c r="T973" i="13"/>
  <c r="Z973" i="13" l="1"/>
  <c r="C974" i="13" s="1"/>
  <c r="AA973" i="13"/>
  <c r="H974" i="13" l="1"/>
  <c r="I974" i="13"/>
  <c r="D974" i="13"/>
  <c r="F974" i="13"/>
  <c r="J974" i="13" l="1"/>
  <c r="L974" i="13" s="1"/>
  <c r="Q974" i="13"/>
  <c r="AB973" i="13"/>
  <c r="E974" i="13"/>
  <c r="K974" i="13" l="1"/>
  <c r="N974" i="13" s="1"/>
  <c r="O974" i="13" l="1"/>
  <c r="W974" i="13" s="1"/>
  <c r="M974" i="13"/>
  <c r="T974" i="13" s="1"/>
  <c r="X974" i="13" l="1"/>
  <c r="AA974" i="13" s="1"/>
  <c r="S974" i="13"/>
  <c r="Z974" i="13" s="1"/>
  <c r="H975" i="13" s="1"/>
  <c r="C975" i="13" l="1"/>
  <c r="I975" i="13"/>
  <c r="D975" i="13"/>
  <c r="F975" i="13" l="1"/>
  <c r="Q975" i="13"/>
  <c r="AB974" i="13"/>
  <c r="J975" i="13"/>
  <c r="L975" i="13" s="1"/>
  <c r="E975" i="13" l="1"/>
  <c r="K975" i="13"/>
  <c r="N975" i="13" s="1"/>
  <c r="M975" i="13" s="1"/>
  <c r="O975" i="13" l="1"/>
  <c r="S975" i="13"/>
  <c r="T975" i="13"/>
  <c r="W975" i="13" l="1"/>
  <c r="Z975" i="13" s="1"/>
  <c r="X975" i="13"/>
  <c r="AA975" i="13" s="1"/>
  <c r="I976" i="13" l="1"/>
  <c r="D976" i="13"/>
  <c r="C976" i="13"/>
  <c r="H976" i="13"/>
  <c r="E976" i="13" l="1"/>
  <c r="Q976" i="13"/>
  <c r="AB975" i="13"/>
  <c r="J976" i="13"/>
  <c r="L976" i="13" s="1"/>
  <c r="F976" i="13"/>
  <c r="K976" i="13" l="1"/>
  <c r="N976" i="13" s="1"/>
  <c r="M976" i="13" s="1"/>
  <c r="O976" i="13" l="1"/>
  <c r="W976" i="13" l="1"/>
  <c r="X976" i="13"/>
  <c r="T976" i="13"/>
  <c r="S976" i="13"/>
  <c r="AA976" i="13" l="1"/>
  <c r="I977" i="13" s="1"/>
  <c r="Z976" i="13"/>
  <c r="D977" i="13" l="1"/>
  <c r="AB976" i="13" s="1"/>
  <c r="C977" i="13"/>
  <c r="H977" i="13"/>
  <c r="J977" i="13" s="1"/>
  <c r="Q977" i="13" l="1"/>
  <c r="L977" i="13"/>
  <c r="K977" i="13"/>
  <c r="N977" i="13" s="1"/>
  <c r="F977" i="13"/>
  <c r="E977" i="13"/>
  <c r="O977" i="13" l="1"/>
  <c r="X977" i="13" s="1"/>
  <c r="M977" i="13"/>
  <c r="S977" i="13" s="1"/>
  <c r="W977" i="13" l="1"/>
  <c r="Z977" i="13" s="1"/>
  <c r="H978" i="13" s="1"/>
  <c r="T977" i="13"/>
  <c r="AA977" i="13" s="1"/>
  <c r="D978" i="13" l="1"/>
  <c r="AB977" i="13" s="1"/>
  <c r="I978" i="13"/>
  <c r="C978" i="13"/>
  <c r="Q978" i="13" l="1"/>
  <c r="E978" i="13"/>
  <c r="J978" i="13"/>
  <c r="F978" i="13"/>
  <c r="L978" i="13" l="1"/>
  <c r="K978" i="13"/>
  <c r="N978" i="13" s="1"/>
  <c r="M978" i="13" s="1"/>
  <c r="O978" i="13" l="1"/>
  <c r="X978" i="13" l="1"/>
  <c r="W978" i="13"/>
  <c r="S978" i="13"/>
  <c r="T978" i="13"/>
  <c r="AA978" i="13" l="1"/>
  <c r="I979" i="13" s="1"/>
  <c r="Z978" i="13"/>
  <c r="D979" i="13" l="1"/>
  <c r="AB978" i="13" s="1"/>
  <c r="H979" i="13"/>
  <c r="J979" i="13" s="1"/>
  <c r="L979" i="13" s="1"/>
  <c r="C979" i="13"/>
  <c r="Q979" i="13" l="1"/>
  <c r="E979" i="13"/>
  <c r="K979" i="13"/>
  <c r="N979" i="13" s="1"/>
  <c r="M979" i="13" s="1"/>
  <c r="F979" i="13"/>
  <c r="O979" i="13" l="1"/>
  <c r="S979" i="13" l="1"/>
  <c r="T979" i="13"/>
  <c r="W979" i="13"/>
  <c r="X979" i="13"/>
  <c r="AA979" i="13" l="1"/>
  <c r="Z979" i="13"/>
  <c r="C980" i="13" l="1"/>
  <c r="H980" i="13"/>
  <c r="I980" i="13"/>
  <c r="D980" i="13"/>
  <c r="E980" i="13" l="1"/>
  <c r="Q980" i="13"/>
  <c r="AB979" i="13"/>
  <c r="J980" i="13"/>
  <c r="L980" i="13" s="1"/>
  <c r="F980" i="13"/>
  <c r="K980" i="13" l="1"/>
  <c r="N980" i="13" s="1"/>
  <c r="O980" i="13" l="1"/>
  <c r="X980" i="13" s="1"/>
  <c r="M980" i="13"/>
  <c r="S980" i="13" s="1"/>
  <c r="T980" i="13" l="1"/>
  <c r="AA980" i="13" s="1"/>
  <c r="W980" i="13"/>
  <c r="Z980" i="13" s="1"/>
  <c r="D981" i="13" l="1"/>
  <c r="I981" i="13"/>
  <c r="H981" i="13"/>
  <c r="C981" i="13"/>
  <c r="F981" i="13" l="1"/>
  <c r="Q981" i="13"/>
  <c r="AB980" i="13"/>
  <c r="J981" i="13"/>
  <c r="L981" i="13" s="1"/>
  <c r="E981" i="13" l="1"/>
  <c r="K981" i="13"/>
  <c r="N981" i="13" s="1"/>
  <c r="M981" i="13" s="1"/>
  <c r="O981" i="13" l="1"/>
  <c r="T981" i="13" l="1"/>
  <c r="S981" i="13"/>
  <c r="X981" i="13"/>
  <c r="W981" i="13"/>
  <c r="Z981" i="13" l="1"/>
  <c r="AA981" i="13"/>
  <c r="I982" i="13" l="1"/>
  <c r="D982" i="13"/>
  <c r="C982" i="13"/>
  <c r="E982" i="13" s="1"/>
  <c r="H982" i="13"/>
  <c r="J982" i="13" l="1"/>
  <c r="L982" i="13" s="1"/>
  <c r="F982" i="13"/>
  <c r="Q982" i="13"/>
  <c r="AB981" i="13"/>
  <c r="K982" i="13" l="1"/>
  <c r="N982" i="13" s="1"/>
  <c r="M982" i="13" s="1"/>
  <c r="O982" i="13" l="1"/>
  <c r="X982" i="13" s="1"/>
  <c r="S982" i="13"/>
  <c r="T982" i="13"/>
  <c r="W982" i="13" l="1"/>
  <c r="Z982" i="13" s="1"/>
  <c r="AA982" i="13"/>
  <c r="H983" i="13" l="1"/>
  <c r="C983" i="13"/>
  <c r="D983" i="13"/>
  <c r="I983" i="13"/>
  <c r="F983" i="13" l="1"/>
  <c r="E983" i="13"/>
  <c r="Q983" i="13"/>
  <c r="AB982" i="13"/>
  <c r="J983" i="13"/>
  <c r="L983" i="13" s="1"/>
  <c r="K983" i="13" l="1"/>
  <c r="N983" i="13" s="1"/>
  <c r="M983" i="13" s="1"/>
  <c r="O983" i="13" l="1"/>
  <c r="W983" i="13" l="1"/>
  <c r="X983" i="13"/>
  <c r="S983" i="13"/>
  <c r="T983" i="13"/>
  <c r="AA983" i="13" l="1"/>
  <c r="I984" i="13" s="1"/>
  <c r="Z983" i="13"/>
  <c r="D984" i="13" l="1"/>
  <c r="H984" i="13"/>
  <c r="C984" i="13"/>
  <c r="J984" i="13" l="1"/>
  <c r="L984" i="13" s="1"/>
  <c r="AB983" i="13"/>
  <c r="Q984" i="13"/>
  <c r="E984" i="13"/>
  <c r="F984" i="13"/>
  <c r="K984" i="13" l="1"/>
  <c r="N984" i="13" s="1"/>
  <c r="M984" i="13" s="1"/>
  <c r="O984" i="13" l="1"/>
  <c r="W984" i="13" s="1"/>
  <c r="T984" i="13"/>
  <c r="S984" i="13"/>
  <c r="X984" i="13" l="1"/>
  <c r="AA984" i="13" s="1"/>
  <c r="Z984" i="13"/>
  <c r="C985" i="13" s="1"/>
  <c r="H985" i="13" l="1"/>
  <c r="E985" i="13"/>
  <c r="F985" i="13"/>
  <c r="D985" i="13"/>
  <c r="I985" i="13"/>
  <c r="J985" i="13" l="1"/>
  <c r="L985" i="13" s="1"/>
  <c r="Q985" i="13"/>
  <c r="AB984" i="13"/>
  <c r="K985" i="13" l="1"/>
  <c r="N985" i="13" s="1"/>
  <c r="M985" i="13" s="1"/>
  <c r="O985" i="13" l="1"/>
  <c r="S985" i="13"/>
  <c r="T985" i="13"/>
  <c r="W985" i="13" l="1"/>
  <c r="Z985" i="13" s="1"/>
  <c r="X985" i="13"/>
  <c r="AA985" i="13" s="1"/>
  <c r="I986" i="13" l="1"/>
  <c r="D986" i="13"/>
  <c r="Q986" i="13" s="1"/>
  <c r="C986" i="13"/>
  <c r="H986" i="13"/>
  <c r="AB985" i="13" l="1"/>
  <c r="E986" i="13"/>
  <c r="J986" i="13"/>
  <c r="L986" i="13" s="1"/>
  <c r="F986" i="13"/>
  <c r="K986" i="13" l="1"/>
  <c r="N986" i="13" s="1"/>
  <c r="O986" i="13" l="1"/>
  <c r="W986" i="13" s="1"/>
  <c r="M986" i="13"/>
  <c r="T986" i="13" s="1"/>
  <c r="X986" i="13" l="1"/>
  <c r="AA986" i="13" s="1"/>
  <c r="S986" i="13"/>
  <c r="Z986" i="13" s="1"/>
  <c r="H987" i="13" s="1"/>
  <c r="C987" i="13" l="1"/>
  <c r="I987" i="13"/>
  <c r="D987" i="13"/>
  <c r="E987" i="13" l="1"/>
  <c r="J987" i="13"/>
  <c r="F987" i="13"/>
  <c r="Q987" i="13"/>
  <c r="AB986" i="13"/>
  <c r="L987" i="13" l="1"/>
  <c r="K987" i="13"/>
  <c r="N987" i="13" s="1"/>
  <c r="M987" i="13" s="1"/>
  <c r="O987" i="13" l="1"/>
  <c r="X987" i="13" s="1"/>
  <c r="S987" i="13"/>
  <c r="T987" i="13"/>
  <c r="W987" i="13" l="1"/>
  <c r="Z987" i="13" s="1"/>
  <c r="AA987" i="13"/>
  <c r="D988" i="13" s="1"/>
  <c r="I988" i="13" l="1"/>
  <c r="H988" i="13"/>
  <c r="C988" i="13"/>
  <c r="Q988" i="13"/>
  <c r="AB987" i="13"/>
  <c r="E988" i="13" l="1"/>
  <c r="F988" i="13"/>
  <c r="J988" i="13"/>
  <c r="L988" i="13" l="1"/>
  <c r="K988" i="13"/>
  <c r="N988" i="13" s="1"/>
  <c r="M988" i="13" s="1"/>
  <c r="O988" i="13" l="1"/>
  <c r="T988" i="13" l="1"/>
  <c r="S988" i="13"/>
  <c r="X988" i="13"/>
  <c r="W988" i="13"/>
  <c r="AA988" i="13" l="1"/>
  <c r="I989" i="13" s="1"/>
  <c r="Z988" i="13"/>
  <c r="D989" i="13" l="1"/>
  <c r="Q989" i="13" s="1"/>
  <c r="H989" i="13"/>
  <c r="C989" i="13"/>
  <c r="AB988" i="13" l="1"/>
  <c r="F989" i="13"/>
  <c r="E989" i="13"/>
  <c r="J989" i="13"/>
  <c r="L989" i="13" l="1"/>
  <c r="K989" i="13"/>
  <c r="N989" i="13" s="1"/>
  <c r="M989" i="13" s="1"/>
  <c r="O989" i="13" l="1"/>
  <c r="X989" i="13" l="1"/>
  <c r="W989" i="13"/>
  <c r="T989" i="13"/>
  <c r="S989" i="13"/>
  <c r="AA989" i="13" l="1"/>
  <c r="D990" i="13" s="1"/>
  <c r="Z989" i="13"/>
  <c r="I990" i="13" l="1"/>
  <c r="Q990" i="13"/>
  <c r="AB989" i="13"/>
  <c r="C990" i="13"/>
  <c r="H990" i="13"/>
  <c r="F990" i="13" l="1"/>
  <c r="J990" i="13"/>
  <c r="E990" i="13"/>
  <c r="L990" i="13" l="1"/>
  <c r="K990" i="13"/>
  <c r="N990" i="13" s="1"/>
  <c r="M990" i="13" s="1"/>
  <c r="O990" i="13" l="1"/>
  <c r="T990" i="13" l="1"/>
  <c r="S990" i="13"/>
  <c r="X990" i="13"/>
  <c r="W990" i="13"/>
  <c r="AA990" i="13" l="1"/>
  <c r="D991" i="13" s="1"/>
  <c r="Z990" i="13"/>
  <c r="C991" i="13" s="1"/>
  <c r="I991" i="13" l="1"/>
  <c r="H991" i="13"/>
  <c r="F991" i="13"/>
  <c r="Q991" i="13"/>
  <c r="AB990" i="13"/>
  <c r="E991" i="13" l="1"/>
  <c r="J991" i="13"/>
  <c r="L991" i="13" l="1"/>
  <c r="K991" i="13"/>
  <c r="N991" i="13" s="1"/>
  <c r="M991" i="13" s="1"/>
  <c r="O991" i="13" l="1"/>
  <c r="W991" i="13" l="1"/>
  <c r="X991" i="13"/>
  <c r="T991" i="13"/>
  <c r="S991" i="13"/>
  <c r="AA991" i="13" l="1"/>
  <c r="I992" i="13" s="1"/>
  <c r="Z991" i="13"/>
  <c r="D992" i="13" l="1"/>
  <c r="Q992" i="13" s="1"/>
  <c r="H992" i="13"/>
  <c r="C992" i="13"/>
  <c r="AB991" i="13" l="1"/>
  <c r="F992" i="13"/>
  <c r="J992" i="13"/>
  <c r="E992" i="13"/>
  <c r="L992" i="13" l="1"/>
  <c r="K992" i="13"/>
  <c r="N992" i="13" s="1"/>
  <c r="M992" i="13" s="1"/>
  <c r="O992" i="13" l="1"/>
  <c r="W992" i="13" l="1"/>
  <c r="X992" i="13"/>
  <c r="T992" i="13"/>
  <c r="S992" i="13"/>
  <c r="AA992" i="13" l="1"/>
  <c r="Z992" i="13"/>
  <c r="H993" i="13" l="1"/>
  <c r="C993" i="13"/>
  <c r="I993" i="13"/>
  <c r="D993" i="13"/>
  <c r="J993" i="13" l="1"/>
  <c r="L993" i="13" s="1"/>
  <c r="E993" i="13"/>
  <c r="F993" i="13"/>
  <c r="Q993" i="13"/>
  <c r="AB992" i="13"/>
  <c r="K993" i="13" l="1"/>
  <c r="N993" i="13" s="1"/>
  <c r="O993" i="13" l="1"/>
  <c r="W993" i="13" s="1"/>
  <c r="M993" i="13"/>
  <c r="X993" i="13" l="1"/>
  <c r="S993" i="13"/>
  <c r="Z993" i="13" s="1"/>
  <c r="T993" i="13"/>
  <c r="AA993" i="13" l="1"/>
  <c r="I994" i="13" s="1"/>
  <c r="H994" i="13"/>
  <c r="C994" i="13"/>
  <c r="D994" i="13" l="1"/>
  <c r="F994" i="13"/>
  <c r="E994" i="13"/>
  <c r="J994" i="13"/>
  <c r="L994" i="13" s="1"/>
  <c r="Q994" i="13" l="1"/>
  <c r="AB993" i="13"/>
  <c r="K994" i="13"/>
  <c r="N994" i="13" s="1"/>
  <c r="O994" i="13" l="1"/>
  <c r="W994" i="13" s="1"/>
  <c r="M994" i="13"/>
  <c r="T994" i="13" s="1"/>
  <c r="X994" i="13" l="1"/>
  <c r="AA994" i="13" s="1"/>
  <c r="S994" i="13"/>
  <c r="Z994" i="13" s="1"/>
  <c r="H995" i="13" s="1"/>
  <c r="C995" i="13" l="1"/>
  <c r="D995" i="13"/>
  <c r="I995" i="13"/>
  <c r="F995" i="13" l="1"/>
  <c r="J995" i="13"/>
  <c r="L995" i="13" s="1"/>
  <c r="Q995" i="13"/>
  <c r="AB994" i="13"/>
  <c r="E995" i="13" l="1"/>
  <c r="K995" i="13"/>
  <c r="N995" i="13" s="1"/>
  <c r="O995" i="13" l="1"/>
  <c r="W995" i="13" s="1"/>
  <c r="M995" i="13"/>
  <c r="T995" i="13" s="1"/>
  <c r="X995" i="13" l="1"/>
  <c r="AA995" i="13" s="1"/>
  <c r="D996" i="13" s="1"/>
  <c r="S995" i="13"/>
  <c r="Z995" i="13" s="1"/>
  <c r="H996" i="13" s="1"/>
  <c r="I996" i="13" l="1"/>
  <c r="C996" i="13"/>
  <c r="Q996" i="13"/>
  <c r="AB995" i="13"/>
  <c r="F996" i="13" l="1"/>
  <c r="J996" i="13"/>
  <c r="L996" i="13" s="1"/>
  <c r="E996" i="13"/>
  <c r="K996" i="13" l="1"/>
  <c r="N996" i="13" s="1"/>
  <c r="M996" i="13" s="1"/>
  <c r="O996" i="13" l="1"/>
  <c r="W996" i="13" s="1"/>
  <c r="T996" i="13"/>
  <c r="S996" i="13"/>
  <c r="X996" i="13" l="1"/>
  <c r="AA996" i="13" s="1"/>
  <c r="Z996" i="13"/>
  <c r="C997" i="13" l="1"/>
  <c r="H997" i="13"/>
  <c r="D997" i="13"/>
  <c r="I997" i="13"/>
  <c r="E997" i="13" l="1"/>
  <c r="Q997" i="13"/>
  <c r="AB996" i="13"/>
  <c r="J997" i="13"/>
  <c r="L997" i="13" s="1"/>
  <c r="F997" i="13"/>
  <c r="K997" i="13" l="1"/>
  <c r="N997" i="13" s="1"/>
  <c r="M997" i="13" s="1"/>
  <c r="O997" i="13" l="1"/>
  <c r="X997" i="13" l="1"/>
  <c r="W997" i="13"/>
  <c r="S997" i="13"/>
  <c r="T997" i="13"/>
  <c r="AA997" i="13" l="1"/>
  <c r="D998" i="13" s="1"/>
  <c r="Z997" i="13"/>
  <c r="I998" i="13" l="1"/>
  <c r="H998" i="13"/>
  <c r="C998" i="13"/>
  <c r="Q998" i="13"/>
  <c r="AB997" i="13"/>
  <c r="J998" i="13" l="1"/>
  <c r="L998" i="13" s="1"/>
  <c r="E998" i="13"/>
  <c r="F998" i="13"/>
  <c r="K998" i="13" l="1"/>
  <c r="N998" i="13" s="1"/>
  <c r="O998" i="13" l="1"/>
  <c r="X998" i="13" s="1"/>
  <c r="M998" i="13"/>
  <c r="W998" i="13" l="1"/>
  <c r="T998" i="13"/>
  <c r="AA998" i="13" s="1"/>
  <c r="I999" i="13" s="1"/>
  <c r="S998" i="13"/>
  <c r="Z998" i="13" l="1"/>
  <c r="H999" i="13" s="1"/>
  <c r="D999" i="13"/>
  <c r="AB998" i="13" s="1"/>
  <c r="C999" i="13" l="1"/>
  <c r="F999" i="13" s="1"/>
  <c r="Q999" i="13"/>
  <c r="J999" i="13"/>
  <c r="E999" i="13" l="1"/>
  <c r="L999" i="13"/>
  <c r="K999" i="13"/>
  <c r="N999" i="13" s="1"/>
  <c r="M999" i="13" s="1"/>
  <c r="O999" i="13" l="1"/>
  <c r="X999" i="13" l="1"/>
  <c r="W999" i="13"/>
  <c r="S999" i="13"/>
  <c r="T999" i="13"/>
  <c r="Z999" i="13" l="1"/>
  <c r="C1000" i="13" s="1"/>
  <c r="AA999" i="13"/>
  <c r="D1000" i="13" s="1"/>
  <c r="H1000" i="13" l="1"/>
  <c r="I1000" i="13"/>
  <c r="Q1000" i="13"/>
  <c r="AB999" i="13"/>
  <c r="F1000" i="13" l="1"/>
  <c r="E1000" i="13"/>
  <c r="J1000" i="13"/>
  <c r="L1000" i="13" l="1"/>
  <c r="K1000" i="13"/>
  <c r="N1000" i="13" s="1"/>
  <c r="M1000" i="13" s="1"/>
  <c r="O1000" i="13" l="1"/>
  <c r="T1000" i="13" l="1"/>
  <c r="S1000" i="13"/>
  <c r="X1000" i="13"/>
  <c r="W1000" i="13"/>
  <c r="Z1000" i="13" l="1"/>
  <c r="H1001" i="13" s="1"/>
  <c r="AA1000" i="13"/>
  <c r="C1001" i="13" l="1"/>
  <c r="I1001" i="13"/>
  <c r="D1001" i="13"/>
  <c r="E1001" i="13" l="1"/>
  <c r="J1001" i="13"/>
  <c r="L1001" i="13" s="1"/>
  <c r="F1001" i="13"/>
  <c r="Q1001" i="13"/>
  <c r="AB1000" i="13"/>
  <c r="K1001" i="13" l="1"/>
  <c r="N1001" i="13" s="1"/>
  <c r="M1001" i="13" s="1"/>
  <c r="O1001" i="13" l="1"/>
  <c r="X1001" i="13" s="1"/>
  <c r="T1001" i="13"/>
  <c r="S1001" i="13"/>
  <c r="W1001" i="13" l="1"/>
  <c r="Z1001" i="13" s="1"/>
  <c r="AA1001" i="13"/>
  <c r="I1002" i="13" l="1"/>
  <c r="D1002" i="13"/>
  <c r="C1002" i="13"/>
  <c r="H1002" i="13"/>
  <c r="F1002" i="13" l="1"/>
  <c r="Q1002" i="13"/>
  <c r="AB1001" i="13"/>
  <c r="E1002" i="13"/>
  <c r="J1002" i="13"/>
  <c r="L1002" i="13" s="1"/>
  <c r="K1002" i="13" l="1"/>
  <c r="N1002" i="13" s="1"/>
  <c r="M1002" i="13" s="1"/>
  <c r="O1002" i="13" l="1"/>
  <c r="T1002" i="13" l="1"/>
  <c r="S1002" i="13"/>
  <c r="X1002" i="13"/>
  <c r="W1002" i="13"/>
  <c r="AA1002" i="13" l="1"/>
  <c r="I1003" i="13" s="1"/>
  <c r="Z1002" i="13"/>
  <c r="H1003" i="13" s="1"/>
  <c r="C1003" i="13" l="1"/>
  <c r="F1003" i="13" s="1"/>
  <c r="D1003" i="13"/>
  <c r="AB1002" i="13" s="1"/>
  <c r="J1003" i="13"/>
  <c r="L1003" i="13" s="1"/>
  <c r="Q1003" i="13" l="1"/>
  <c r="E1003" i="13"/>
  <c r="K1003" i="13"/>
  <c r="N1003" i="13" s="1"/>
  <c r="O1003" i="13" l="1"/>
  <c r="W1003" i="13" s="1"/>
  <c r="M1003" i="13"/>
  <c r="X1003" i="13" l="1"/>
  <c r="S1003" i="13"/>
  <c r="Z1003" i="13" s="1"/>
  <c r="T1003" i="13"/>
  <c r="AA1003" i="13" l="1"/>
  <c r="I1004" i="13" s="1"/>
  <c r="H1004" i="13"/>
  <c r="C1004" i="13"/>
  <c r="D1004" i="13" l="1"/>
  <c r="Q1004" i="13" s="1"/>
  <c r="F1004" i="13"/>
  <c r="E1004" i="13"/>
  <c r="J1004" i="13"/>
  <c r="AB1003" i="13" l="1"/>
  <c r="L1004" i="13"/>
  <c r="K1004" i="13"/>
  <c r="N1004" i="13" s="1"/>
  <c r="M1004" i="13" s="1"/>
  <c r="O1004" i="13" l="1"/>
  <c r="W1004" i="13" l="1"/>
  <c r="X1004" i="13"/>
  <c r="T1004" i="13"/>
  <c r="S1004" i="13"/>
  <c r="Z1004" i="13" l="1"/>
  <c r="H1005" i="13" s="1"/>
  <c r="AA1004" i="13"/>
  <c r="C1005" i="13" l="1"/>
  <c r="I1005" i="13"/>
  <c r="D1005" i="13"/>
  <c r="J1005" i="13" l="1"/>
  <c r="L1005" i="13" s="1"/>
  <c r="F1005" i="13"/>
  <c r="E1005" i="13"/>
  <c r="Q1005" i="13"/>
  <c r="AB1004" i="13"/>
  <c r="K1005" i="13" l="1"/>
  <c r="N1005" i="13" s="1"/>
  <c r="M1005" i="13" s="1"/>
  <c r="O1005" i="13" l="1"/>
  <c r="W1005" i="13" s="1"/>
  <c r="S1005" i="13"/>
  <c r="T1005" i="13"/>
  <c r="X1005" i="13" l="1"/>
  <c r="AA1005" i="13" s="1"/>
  <c r="Z1005" i="13"/>
  <c r="C1006" i="13" s="1"/>
  <c r="E1006" i="13" l="1"/>
  <c r="H1006" i="13"/>
  <c r="D1006" i="13"/>
  <c r="I1006" i="13"/>
  <c r="F1006" i="13" l="1"/>
  <c r="J1006" i="13"/>
  <c r="L1006" i="13" s="1"/>
  <c r="Q1006" i="13"/>
  <c r="AB1005" i="13"/>
  <c r="K1006" i="13" l="1"/>
  <c r="N1006" i="13" s="1"/>
  <c r="O1006" i="13" l="1"/>
  <c r="X1006" i="13" s="1"/>
  <c r="M1006" i="13"/>
  <c r="T1006" i="13" s="1"/>
  <c r="S1006" i="13" l="1"/>
  <c r="W1006" i="13"/>
  <c r="AA1006" i="13"/>
  <c r="I1007" i="13" s="1"/>
  <c r="Z1006" i="13" l="1"/>
  <c r="H1007" i="13" s="1"/>
  <c r="D1007" i="13"/>
  <c r="Q1007" i="13" s="1"/>
  <c r="J1007" i="13" l="1"/>
  <c r="L1007" i="13" s="1"/>
  <c r="C1007" i="13"/>
  <c r="AB1006" i="13"/>
  <c r="K1007" i="13" l="1"/>
  <c r="N1007" i="13" s="1"/>
  <c r="O1007" i="13" s="1"/>
  <c r="X1007" i="13" s="1"/>
  <c r="E1007" i="13"/>
  <c r="F1007" i="13"/>
  <c r="M1007" i="13" l="1"/>
  <c r="T1007" i="13" s="1"/>
  <c r="AA1007" i="13" s="1"/>
  <c r="D1008" i="13" s="1"/>
  <c r="W1007" i="13"/>
  <c r="S1007" i="13" l="1"/>
  <c r="Z1007" i="13" s="1"/>
  <c r="C1008" i="13" s="1"/>
  <c r="I1008" i="13"/>
  <c r="Q1008" i="13"/>
  <c r="AB1007" i="13"/>
  <c r="H1008" i="13" l="1"/>
  <c r="F1008" i="13"/>
  <c r="E1008" i="13"/>
  <c r="J1008" i="13" l="1"/>
  <c r="L1008" i="13" s="1"/>
  <c r="K1008" i="13" l="1"/>
  <c r="N1008" i="13" s="1"/>
  <c r="M1008" i="13" s="1"/>
  <c r="O1008" i="13" l="1"/>
  <c r="X1008" i="13" s="1"/>
  <c r="T1008" i="13"/>
  <c r="S1008" i="13"/>
  <c r="W1008" i="13" l="1"/>
  <c r="Z1008" i="13" s="1"/>
  <c r="H1009" i="13" s="1"/>
  <c r="AA1008" i="13"/>
  <c r="D1009" i="13" s="1"/>
  <c r="C1009" i="13" l="1"/>
  <c r="I1009" i="13"/>
  <c r="Q1009" i="13"/>
  <c r="AB1008" i="13"/>
  <c r="J1009" i="13" l="1"/>
  <c r="E1009" i="13"/>
  <c r="F1009" i="13"/>
  <c r="L1009" i="13" l="1"/>
  <c r="K1009" i="13"/>
  <c r="N1009" i="13" s="1"/>
  <c r="M1009" i="13" s="1"/>
  <c r="O1009" i="13" l="1"/>
  <c r="S1009" i="13" l="1"/>
  <c r="T1009" i="13"/>
  <c r="W1009" i="13"/>
  <c r="X1009" i="13"/>
  <c r="AA1009" i="13" l="1"/>
  <c r="Z1009" i="13"/>
  <c r="C1010" i="13" l="1"/>
  <c r="H1010" i="13"/>
  <c r="I1010" i="13"/>
  <c r="D1010" i="13"/>
  <c r="E1010" i="13" l="1"/>
  <c r="F1010" i="13"/>
  <c r="J1010" i="13"/>
  <c r="L1010" i="13" s="1"/>
  <c r="Q1010" i="13"/>
  <c r="AB1009" i="13"/>
  <c r="K1010" i="13" l="1"/>
  <c r="N1010" i="13" s="1"/>
  <c r="O1010" i="13" l="1"/>
  <c r="M1010" i="13"/>
  <c r="S1010" i="13" s="1"/>
  <c r="X1010" i="13" l="1"/>
  <c r="T1010" i="13"/>
  <c r="W1010" i="13"/>
  <c r="Z1010" i="13" s="1"/>
  <c r="AA1010" i="13" l="1"/>
  <c r="D1011" i="13" s="1"/>
  <c r="H1011" i="13"/>
  <c r="C1011" i="13"/>
  <c r="Q1011" i="13" l="1"/>
  <c r="AB1010" i="13"/>
  <c r="I1011" i="13"/>
  <c r="J1011" i="13" s="1"/>
  <c r="L1011" i="13" s="1"/>
  <c r="E1011" i="13"/>
  <c r="F1011" i="13"/>
  <c r="K1011" i="13" l="1"/>
  <c r="N1011" i="13" s="1"/>
  <c r="M1011" i="13" s="1"/>
  <c r="O1011" i="13" l="1"/>
  <c r="S1011" i="13"/>
  <c r="T1011" i="13"/>
  <c r="W1011" i="13" l="1"/>
  <c r="Z1011" i="13" s="1"/>
  <c r="X1011" i="13"/>
  <c r="AA1011" i="13" s="1"/>
  <c r="I1012" i="13" l="1"/>
  <c r="D1012" i="13"/>
  <c r="C1012" i="13"/>
  <c r="H1012" i="13"/>
  <c r="F1012" i="13" l="1"/>
  <c r="J1012" i="13"/>
  <c r="L1012" i="13" s="1"/>
  <c r="E1012" i="13"/>
  <c r="Q1012" i="13"/>
  <c r="AB1011" i="13"/>
  <c r="K1012" i="13" l="1"/>
  <c r="N1012" i="13" s="1"/>
  <c r="M1012" i="13" s="1"/>
  <c r="O1012" i="13" l="1"/>
  <c r="T1012" i="13"/>
  <c r="S1012" i="13"/>
  <c r="X1012" i="13" l="1"/>
  <c r="AA1012" i="13" s="1"/>
  <c r="W1012" i="13"/>
  <c r="Z1012" i="13" s="1"/>
  <c r="C1013" i="13" s="1"/>
  <c r="H1013" i="13" l="1"/>
  <c r="F1013" i="13"/>
  <c r="D1013" i="13"/>
  <c r="I1013" i="13"/>
  <c r="Q1013" i="13" l="1"/>
  <c r="AB1012" i="13"/>
  <c r="E1013" i="13"/>
  <c r="J1013" i="13"/>
  <c r="L1013" i="13" s="1"/>
  <c r="K1013" i="13" l="1"/>
  <c r="N1013" i="13" s="1"/>
  <c r="O1013" i="13" l="1"/>
  <c r="M1013" i="13"/>
  <c r="S1013" i="13" s="1"/>
  <c r="W1013" i="13" l="1"/>
  <c r="Z1013" i="13" s="1"/>
  <c r="X1013" i="13"/>
  <c r="T1013" i="13"/>
  <c r="AA1013" i="13" l="1"/>
  <c r="D1014" i="13" s="1"/>
  <c r="C1014" i="13"/>
  <c r="H1014" i="13"/>
  <c r="I1014" i="13" l="1"/>
  <c r="J1014" i="13" s="1"/>
  <c r="L1014" i="13" s="1"/>
  <c r="Q1014" i="13"/>
  <c r="AB1013" i="13"/>
  <c r="E1014" i="13"/>
  <c r="F1014" i="13"/>
  <c r="K1014" i="13" l="1"/>
  <c r="N1014" i="13" s="1"/>
  <c r="O1014" i="13" l="1"/>
  <c r="X1014" i="13" s="1"/>
  <c r="M1014" i="13"/>
  <c r="W1014" i="13" l="1"/>
  <c r="T1014" i="13"/>
  <c r="AA1014" i="13" s="1"/>
  <c r="S1014" i="13"/>
  <c r="Z1014" i="13" l="1"/>
  <c r="H1015" i="13" s="1"/>
  <c r="I1015" i="13"/>
  <c r="D1015" i="13"/>
  <c r="C1015" i="13" l="1"/>
  <c r="F1015" i="13" s="1"/>
  <c r="J1015" i="13"/>
  <c r="L1015" i="13" s="1"/>
  <c r="Q1015" i="13"/>
  <c r="AB1014" i="13"/>
  <c r="E1015" i="13" l="1"/>
  <c r="K1015" i="13"/>
  <c r="N1015" i="13" s="1"/>
  <c r="O1015" i="13" l="1"/>
  <c r="X1015" i="13" s="1"/>
  <c r="M1015" i="13"/>
  <c r="S1015" i="13" s="1"/>
  <c r="W1015" i="13" l="1"/>
  <c r="Z1015" i="13" s="1"/>
  <c r="C1016" i="13" s="1"/>
  <c r="T1015" i="13"/>
  <c r="AA1015" i="13" s="1"/>
  <c r="I1016" i="13" s="1"/>
  <c r="E1016" i="13" l="1"/>
  <c r="D1016" i="13"/>
  <c r="Q1016" i="13" s="1"/>
  <c r="H1016" i="13"/>
  <c r="F1016" i="13" l="1"/>
  <c r="J1016" i="13"/>
  <c r="L1016" i="13" s="1"/>
  <c r="AB1015" i="13"/>
  <c r="K1016" i="13" l="1"/>
  <c r="N1016" i="13" s="1"/>
  <c r="O1016" i="13" l="1"/>
  <c r="X1016" i="13" s="1"/>
  <c r="M1016" i="13"/>
  <c r="T1016" i="13" s="1"/>
  <c r="AA1016" i="13" l="1"/>
  <c r="I1017" i="13" s="1"/>
  <c r="W1016" i="13"/>
  <c r="S1016" i="13"/>
  <c r="D1017" i="13" l="1"/>
  <c r="AB1016" i="13" s="1"/>
  <c r="Z1016" i="13"/>
  <c r="C1017" i="13" s="1"/>
  <c r="Q1017" i="13" l="1"/>
  <c r="F1017" i="13"/>
  <c r="H1017" i="13"/>
  <c r="J1017" i="13" s="1"/>
  <c r="L1017" i="13" s="1"/>
  <c r="E1017" i="13" l="1"/>
  <c r="K1017" i="13"/>
  <c r="N1017" i="13" s="1"/>
  <c r="M1017" i="13" s="1"/>
  <c r="O1017" i="13" l="1"/>
  <c r="W1017" i="13" s="1"/>
  <c r="T1017" i="13"/>
  <c r="S1017" i="13"/>
  <c r="X1017" i="13" l="1"/>
  <c r="AA1017" i="13" s="1"/>
  <c r="Z1017" i="13"/>
  <c r="D1018" i="13" l="1"/>
  <c r="I1018" i="13"/>
  <c r="C1018" i="13"/>
  <c r="H1018" i="13"/>
  <c r="F1018" i="13" l="1"/>
  <c r="E1018" i="13"/>
  <c r="J1018" i="13"/>
  <c r="L1018" i="13" s="1"/>
  <c r="Q1018" i="13"/>
  <c r="AB1017" i="13"/>
  <c r="K1018" i="13" l="1"/>
  <c r="N1018" i="13" s="1"/>
  <c r="M1018" i="13" s="1"/>
  <c r="O1018" i="13" l="1"/>
  <c r="T1018" i="13" l="1"/>
  <c r="S1018" i="13"/>
  <c r="W1018" i="13"/>
  <c r="X1018" i="13"/>
  <c r="Z1018" i="13" l="1"/>
  <c r="AA1018" i="13"/>
  <c r="H1019" i="13" l="1"/>
  <c r="C1019" i="13"/>
  <c r="D1019" i="13"/>
  <c r="I1019" i="13"/>
  <c r="J1019" i="13" l="1"/>
  <c r="L1019" i="13" s="1"/>
  <c r="F1019" i="13"/>
  <c r="Q1019" i="13"/>
  <c r="AB1018" i="13"/>
  <c r="E1019" i="13"/>
  <c r="K1019" i="13" l="1"/>
  <c r="N1019" i="13" s="1"/>
  <c r="O1019" i="13" l="1"/>
  <c r="W1019" i="13" s="1"/>
  <c r="M1019" i="13"/>
  <c r="S1019" i="13" s="1"/>
  <c r="X1019" i="13" l="1"/>
  <c r="T1019" i="13"/>
  <c r="Z1019" i="13"/>
  <c r="C1020" i="13" s="1"/>
  <c r="AA1019" i="13" l="1"/>
  <c r="D1020" i="13" s="1"/>
  <c r="H1020" i="13"/>
  <c r="F1020" i="13" l="1"/>
  <c r="I1020" i="13"/>
  <c r="J1020" i="13" s="1"/>
  <c r="L1020" i="13" s="1"/>
  <c r="Q1020" i="13"/>
  <c r="AB1019" i="13"/>
  <c r="E1020" i="13" l="1"/>
  <c r="K1020" i="13"/>
  <c r="N1020" i="13" s="1"/>
  <c r="M1020" i="13" s="1"/>
  <c r="O1020" i="13" l="1"/>
  <c r="W1020" i="13" s="1"/>
  <c r="S1020" i="13"/>
  <c r="T1020" i="13"/>
  <c r="X1020" i="13" l="1"/>
  <c r="AA1020" i="13" s="1"/>
  <c r="Z1020" i="13"/>
  <c r="I1021" i="13" l="1"/>
  <c r="D1021" i="13"/>
  <c r="H1021" i="13"/>
  <c r="C1021" i="13"/>
  <c r="AB1020" i="13" l="1"/>
  <c r="Q1021" i="13"/>
  <c r="J1021" i="13"/>
  <c r="E1021" i="13"/>
  <c r="F1021" i="13"/>
  <c r="L1021" i="13" l="1"/>
  <c r="K1021" i="13"/>
  <c r="N1021" i="13" s="1"/>
  <c r="M1021" i="13" s="1"/>
  <c r="O1021" i="13" l="1"/>
  <c r="X1021" i="13" l="1"/>
  <c r="W1021" i="13"/>
  <c r="T1021" i="13"/>
  <c r="S1021" i="13"/>
  <c r="AA1021" i="13" l="1"/>
  <c r="D1022" i="13" s="1"/>
  <c r="Z1021" i="13"/>
  <c r="I1022" i="13" l="1"/>
  <c r="H1022" i="13"/>
  <c r="C1022" i="13"/>
  <c r="Q1022" i="13"/>
  <c r="AB1021" i="13"/>
  <c r="F1022" i="13" l="1"/>
  <c r="J1022" i="13"/>
  <c r="E1022" i="13"/>
  <c r="L1022" i="13" l="1"/>
  <c r="K1022" i="13"/>
  <c r="N1022" i="13" s="1"/>
  <c r="M1022" i="13" s="1"/>
  <c r="O1022" i="13" l="1"/>
  <c r="T1022" i="13" l="1"/>
  <c r="S1022" i="13"/>
  <c r="X1022" i="13"/>
  <c r="W1022" i="13"/>
  <c r="Z1022" i="13" l="1"/>
  <c r="AA1022" i="13"/>
  <c r="I1023" i="13" l="1"/>
  <c r="D1023" i="13"/>
  <c r="C1023" i="13"/>
  <c r="H1023" i="13"/>
  <c r="Q1023" i="13" l="1"/>
  <c r="AB1022" i="13"/>
  <c r="E1023" i="13"/>
  <c r="F1023" i="13"/>
  <c r="J1023" i="13"/>
  <c r="L1023" i="13" s="1"/>
  <c r="K1023" i="13" l="1"/>
  <c r="N1023" i="13" s="1"/>
  <c r="M1023" i="13" s="1"/>
  <c r="O1023" i="13" l="1"/>
  <c r="S1023" i="13" l="1"/>
  <c r="T1023" i="13"/>
  <c r="X1023" i="13"/>
  <c r="W1023" i="13"/>
  <c r="AA1023" i="13" l="1"/>
  <c r="Z1023" i="13"/>
  <c r="H1024" i="13" l="1"/>
  <c r="C1024" i="13"/>
  <c r="D1024" i="13"/>
  <c r="I1024" i="13"/>
  <c r="F1024" i="13" l="1"/>
  <c r="E1024" i="13"/>
  <c r="Q1024" i="13"/>
  <c r="AB1023" i="13"/>
  <c r="J1024" i="13"/>
  <c r="L1024" i="13" s="1"/>
  <c r="K1024" i="13" l="1"/>
  <c r="N1024" i="13" s="1"/>
  <c r="M1024" i="13" s="1"/>
  <c r="O1024" i="13" l="1"/>
  <c r="W1024" i="13" l="1"/>
  <c r="X1024" i="13"/>
  <c r="S1024" i="13"/>
  <c r="T1024" i="13"/>
  <c r="AA1024" i="13" l="1"/>
  <c r="Z1024" i="13"/>
  <c r="H1025" i="13" l="1"/>
  <c r="C1025" i="13"/>
  <c r="D1025" i="13"/>
  <c r="I1025" i="13"/>
  <c r="E1025" i="13" l="1"/>
  <c r="J1025" i="13"/>
  <c r="L1025" i="13" s="1"/>
  <c r="F1025" i="13"/>
  <c r="Q1025" i="13"/>
  <c r="AB1024" i="13"/>
  <c r="K1025" i="13" l="1"/>
  <c r="N1025" i="13" s="1"/>
  <c r="M1025" i="13" s="1"/>
  <c r="O1025" i="13" l="1"/>
  <c r="X1025" i="13" s="1"/>
  <c r="S1025" i="13"/>
  <c r="T1025" i="13"/>
  <c r="W1025" i="13" l="1"/>
  <c r="Z1025" i="13" s="1"/>
  <c r="H1026" i="13" s="1"/>
  <c r="AA1025" i="13"/>
  <c r="I1026" i="13" s="1"/>
  <c r="D1026" i="13" l="1"/>
  <c r="Q1026" i="13" s="1"/>
  <c r="C1026" i="13"/>
  <c r="AB1025" i="13" l="1"/>
  <c r="F1026" i="13"/>
  <c r="J1026" i="13"/>
  <c r="E1026" i="13"/>
  <c r="L1026" i="13" l="1"/>
  <c r="K1026" i="13"/>
  <c r="N1026" i="13" s="1"/>
  <c r="M1026" i="13" s="1"/>
  <c r="O1026" i="13" l="1"/>
  <c r="S1026" i="13" l="1"/>
  <c r="T1026" i="13"/>
  <c r="X1026" i="13"/>
  <c r="W1026" i="13"/>
  <c r="Z1026" i="13" l="1"/>
  <c r="H1027" i="13" s="1"/>
  <c r="AA1026" i="13"/>
  <c r="C1027" i="13" l="1"/>
  <c r="I1027" i="13"/>
  <c r="D1027" i="13"/>
  <c r="E1027" i="13" l="1"/>
  <c r="F1027" i="13"/>
  <c r="Q1027" i="13"/>
  <c r="AB1026" i="13"/>
  <c r="J1027" i="13"/>
  <c r="L1027" i="13" s="1"/>
  <c r="K1027" i="13" l="1"/>
  <c r="N1027" i="13" s="1"/>
  <c r="M1027" i="13" s="1"/>
  <c r="O1027" i="13" l="1"/>
  <c r="X1027" i="13" l="1"/>
  <c r="W1027" i="13"/>
  <c r="T1027" i="13"/>
  <c r="S1027" i="13"/>
  <c r="AA1027" i="13" l="1"/>
  <c r="I1028" i="13" s="1"/>
  <c r="Z1027" i="13"/>
  <c r="D1028" i="13" l="1"/>
  <c r="Q1028" i="13" s="1"/>
  <c r="H1028" i="13"/>
  <c r="C1028" i="13"/>
  <c r="AB1027" i="13" l="1"/>
  <c r="F1028" i="13"/>
  <c r="E1028" i="13"/>
  <c r="J1028" i="13"/>
  <c r="L1028" i="13" l="1"/>
  <c r="K1028" i="13"/>
  <c r="N1028" i="13" s="1"/>
  <c r="M1028" i="13" s="1"/>
  <c r="O1028" i="13" l="1"/>
  <c r="W1028" i="13" l="1"/>
  <c r="X1028" i="13"/>
  <c r="S1028" i="13"/>
  <c r="T1028" i="13"/>
  <c r="Z1028" i="13" l="1"/>
  <c r="H1029" i="13" s="1"/>
  <c r="AA1028" i="13"/>
  <c r="C1029" i="13" l="1"/>
  <c r="I1029" i="13"/>
  <c r="D1029" i="13"/>
  <c r="E1029" i="13" l="1"/>
  <c r="F1029" i="13"/>
  <c r="Q1029" i="13"/>
  <c r="AB1028" i="13"/>
  <c r="J1029" i="13"/>
  <c r="L1029" i="13" s="1"/>
  <c r="K1029" i="13" l="1"/>
  <c r="N1029" i="13" s="1"/>
  <c r="M1029" i="13" s="1"/>
  <c r="O1029" i="13" l="1"/>
  <c r="W1029" i="13" l="1"/>
  <c r="X1029" i="13"/>
  <c r="T1029" i="13"/>
  <c r="S1029" i="13"/>
  <c r="Z1029" i="13" l="1"/>
  <c r="C1030" i="13" s="1"/>
  <c r="AA1029" i="13"/>
  <c r="I1030" i="13" s="1"/>
  <c r="H1030" i="13" l="1"/>
  <c r="D1030" i="13"/>
  <c r="F1030" i="13"/>
  <c r="AB1029" i="13" l="1"/>
  <c r="Q1030" i="13"/>
  <c r="E1030" i="13"/>
  <c r="J1030" i="13"/>
  <c r="L1030" i="13" l="1"/>
  <c r="K1030" i="13"/>
  <c r="N1030" i="13" s="1"/>
  <c r="M1030" i="13" s="1"/>
  <c r="O1030" i="13" l="1"/>
  <c r="T1030" i="13" l="1"/>
  <c r="S1030" i="13"/>
  <c r="X1030" i="13"/>
  <c r="W1030" i="13"/>
  <c r="Z1030" i="13" l="1"/>
  <c r="AA1030" i="13"/>
  <c r="D1031" i="13" l="1"/>
  <c r="I1031" i="13"/>
  <c r="C1031" i="13"/>
  <c r="H1031" i="13"/>
  <c r="J1031" i="13" l="1"/>
  <c r="L1031" i="13" s="1"/>
  <c r="E1031" i="13"/>
  <c r="F1031" i="13"/>
  <c r="Q1031" i="13"/>
  <c r="AB1030" i="13"/>
  <c r="K1031" i="13" l="1"/>
  <c r="N1031" i="13" s="1"/>
  <c r="O1031" i="13" l="1"/>
  <c r="W1031" i="13" s="1"/>
  <c r="M1031" i="13"/>
  <c r="S1031" i="13" s="1"/>
  <c r="X1031" i="13" l="1"/>
  <c r="T1031" i="13"/>
  <c r="Z1031" i="13"/>
  <c r="H1032" i="13" s="1"/>
  <c r="AA1031" i="13" l="1"/>
  <c r="I1032" i="13" s="1"/>
  <c r="C1032" i="13"/>
  <c r="E1032" i="13" l="1"/>
  <c r="J1032" i="13"/>
  <c r="L1032" i="13" s="1"/>
  <c r="D1032" i="13"/>
  <c r="K1032" i="13" l="1"/>
  <c r="N1032" i="13" s="1"/>
  <c r="M1032" i="13" s="1"/>
  <c r="F1032" i="13"/>
  <c r="AB1031" i="13"/>
  <c r="Q1032" i="13"/>
  <c r="O1032" i="13" l="1"/>
  <c r="W1032" i="13" s="1"/>
  <c r="T1032" i="13"/>
  <c r="S1032" i="13"/>
  <c r="X1032" i="13" l="1"/>
  <c r="AA1032" i="13" s="1"/>
  <c r="Z1032" i="13"/>
  <c r="I1033" i="13" l="1"/>
  <c r="D1033" i="13"/>
  <c r="H1033" i="13"/>
  <c r="C1033" i="13"/>
  <c r="E1033" i="13" l="1"/>
  <c r="J1033" i="13"/>
  <c r="L1033" i="13" s="1"/>
  <c r="F1033" i="13"/>
  <c r="Q1033" i="13"/>
  <c r="AB1032" i="13"/>
  <c r="K1033" i="13" l="1"/>
  <c r="N1033" i="13" s="1"/>
  <c r="M1033" i="13" s="1"/>
  <c r="O1033" i="13" l="1"/>
  <c r="S1033" i="13"/>
  <c r="T1033" i="13"/>
  <c r="W1033" i="13" l="1"/>
  <c r="Z1033" i="13" s="1"/>
  <c r="C1034" i="13" s="1"/>
  <c r="X1033" i="13"/>
  <c r="AA1033" i="13" s="1"/>
  <c r="H1034" i="13" l="1"/>
  <c r="I1034" i="13"/>
  <c r="D1034" i="13"/>
  <c r="E1034" i="13" l="1"/>
  <c r="Q1034" i="13"/>
  <c r="AB1033" i="13"/>
  <c r="F1034" i="13"/>
  <c r="J1034" i="13"/>
  <c r="L1034" i="13" s="1"/>
  <c r="K1034" i="13" l="1"/>
  <c r="N1034" i="13" s="1"/>
  <c r="M1034" i="13" s="1"/>
  <c r="O1034" i="13" l="1"/>
  <c r="X1034" i="13" l="1"/>
  <c r="W1034" i="13"/>
  <c r="T1034" i="13"/>
  <c r="S1034" i="13"/>
  <c r="Z1034" i="13" l="1"/>
  <c r="C1035" i="13" s="1"/>
  <c r="AA1034" i="13"/>
  <c r="H1035" i="13" l="1"/>
  <c r="F1035" i="13"/>
  <c r="D1035" i="13"/>
  <c r="I1035" i="13"/>
  <c r="Q1035" i="13" l="1"/>
  <c r="AB1034" i="13"/>
  <c r="E1035" i="13"/>
  <c r="J1035" i="13"/>
  <c r="L1035" i="13" s="1"/>
  <c r="K1035" i="13" l="1"/>
  <c r="N1035" i="13" s="1"/>
  <c r="M1035" i="13" s="1"/>
  <c r="O1035" i="13" l="1"/>
  <c r="T1035" i="13" l="1"/>
  <c r="S1035" i="13"/>
  <c r="X1035" i="13"/>
  <c r="W1035" i="13"/>
  <c r="Z1035" i="13" l="1"/>
  <c r="H1036" i="13" s="1"/>
  <c r="AA1035" i="13"/>
  <c r="C1036" i="13" l="1"/>
  <c r="I1036" i="13"/>
  <c r="J1036" i="13" s="1"/>
  <c r="L1036" i="13" s="1"/>
  <c r="D1036" i="13"/>
  <c r="E1036" i="13" l="1"/>
  <c r="F1036" i="13"/>
  <c r="K1036" i="13"/>
  <c r="N1036" i="13" s="1"/>
  <c r="M1036" i="13" s="1"/>
  <c r="Q1036" i="13"/>
  <c r="AB1035" i="13"/>
  <c r="O1036" i="13" l="1"/>
  <c r="T1036" i="13" l="1"/>
  <c r="S1036" i="13"/>
  <c r="X1036" i="13"/>
  <c r="W1036" i="13"/>
  <c r="AA1036" i="13" l="1"/>
  <c r="D1037" i="13" s="1"/>
  <c r="Z1036" i="13"/>
  <c r="I1037" i="13" l="1"/>
  <c r="C1037" i="13"/>
  <c r="H1037" i="13"/>
  <c r="Q1037" i="13"/>
  <c r="AB1036" i="13"/>
  <c r="J1037" i="13" l="1"/>
  <c r="L1037" i="13" s="1"/>
  <c r="F1037" i="13"/>
  <c r="E1037" i="13"/>
  <c r="K1037" i="13" l="1"/>
  <c r="N1037" i="13" s="1"/>
  <c r="O1037" i="13" l="1"/>
  <c r="W1037" i="13" s="1"/>
  <c r="M1037" i="13"/>
  <c r="X1037" i="13" l="1"/>
  <c r="T1037" i="13"/>
  <c r="S1037" i="13"/>
  <c r="Z1037" i="13" s="1"/>
  <c r="H1038" i="13" s="1"/>
  <c r="AA1037" i="13" l="1"/>
  <c r="D1038" i="13" s="1"/>
  <c r="C1038" i="13"/>
  <c r="E1038" i="13" l="1"/>
  <c r="Q1038" i="13"/>
  <c r="AB1037" i="13"/>
  <c r="I1038" i="13"/>
  <c r="J1038" i="13" s="1"/>
  <c r="L1038" i="13" s="1"/>
  <c r="F1038" i="13"/>
  <c r="K1038" i="13" l="1"/>
  <c r="N1038" i="13" s="1"/>
  <c r="O1038" i="13" s="1"/>
  <c r="X1038" i="13" s="1"/>
  <c r="M1038" i="13" l="1"/>
  <c r="S1038" i="13" s="1"/>
  <c r="W1038" i="13"/>
  <c r="T1038" i="13" l="1"/>
  <c r="AA1038" i="13" s="1"/>
  <c r="I1039" i="13" s="1"/>
  <c r="Z1038" i="13"/>
  <c r="C1039" i="13" s="1"/>
  <c r="D1039" i="13" l="1"/>
  <c r="Q1039" i="13" s="1"/>
  <c r="E1039" i="13"/>
  <c r="H1039" i="13"/>
  <c r="J1039" i="13" l="1"/>
  <c r="L1039" i="13" s="1"/>
  <c r="AB1038" i="13"/>
  <c r="F1039" i="13"/>
  <c r="K1039" i="13" l="1"/>
  <c r="N1039" i="13" s="1"/>
  <c r="M1039" i="13" s="1"/>
  <c r="S1039" i="13" s="1"/>
  <c r="T1039" i="13" l="1"/>
  <c r="O1039" i="13"/>
  <c r="X1039" i="13" s="1"/>
  <c r="W1039" i="13" l="1"/>
  <c r="Z1039" i="13" s="1"/>
  <c r="C1040" i="13" s="1"/>
  <c r="AA1039" i="13"/>
  <c r="I1040" i="13" s="1"/>
  <c r="H1040" i="13" l="1"/>
  <c r="J1040" i="13" s="1"/>
  <c r="D1040" i="13"/>
  <c r="Q1040" i="13" s="1"/>
  <c r="E1040" i="13"/>
  <c r="F1040" i="13"/>
  <c r="AB1039" i="13" l="1"/>
  <c r="L1040" i="13"/>
  <c r="K1040" i="13"/>
  <c r="N1040" i="13" s="1"/>
  <c r="M1040" i="13" s="1"/>
  <c r="O1040" i="13" l="1"/>
  <c r="W1040" i="13" l="1"/>
  <c r="X1040" i="13"/>
  <c r="S1040" i="13"/>
  <c r="T1040" i="13"/>
  <c r="AA1040" i="13" l="1"/>
  <c r="I1041" i="13" s="1"/>
  <c r="Z1040" i="13"/>
  <c r="D1041" i="13" l="1"/>
  <c r="AB1040" i="13" s="1"/>
  <c r="C1041" i="13"/>
  <c r="H1041" i="13"/>
  <c r="Q1041" i="13" l="1"/>
  <c r="E1041" i="13"/>
  <c r="F1041" i="13"/>
  <c r="J1041" i="13"/>
  <c r="L1041" i="13" l="1"/>
  <c r="K1041" i="13"/>
  <c r="N1041" i="13" s="1"/>
  <c r="M1041" i="13" s="1"/>
  <c r="O1041" i="13" l="1"/>
  <c r="W1041" i="13" l="1"/>
  <c r="X1041" i="13"/>
  <c r="T1041" i="13"/>
  <c r="S1041" i="13"/>
  <c r="AA1041" i="13" l="1"/>
  <c r="I1042" i="13" s="1"/>
  <c r="Z1041" i="13"/>
  <c r="D1042" i="13" l="1"/>
  <c r="C1042" i="13"/>
  <c r="H1042" i="13"/>
  <c r="J1042" i="13" s="1"/>
  <c r="L1042" i="13" s="1"/>
  <c r="Q1042" i="13" l="1"/>
  <c r="AB1041" i="13"/>
  <c r="E1042" i="13"/>
  <c r="F1042" i="13"/>
  <c r="K1042" i="13"/>
  <c r="N1042" i="13" s="1"/>
  <c r="M1042" i="13" s="1"/>
  <c r="O1042" i="13" l="1"/>
  <c r="T1042" i="13" l="1"/>
  <c r="S1042" i="13"/>
  <c r="X1042" i="13"/>
  <c r="W1042" i="13"/>
  <c r="Z1042" i="13" l="1"/>
  <c r="AA1042" i="13"/>
  <c r="I1043" i="13" l="1"/>
  <c r="D1043" i="13"/>
  <c r="C1043" i="13"/>
  <c r="H1043" i="13"/>
  <c r="F1043" i="13" l="1"/>
  <c r="J1043" i="13"/>
  <c r="L1043" i="13" s="1"/>
  <c r="E1043" i="13"/>
  <c r="Q1043" i="13"/>
  <c r="AB1042" i="13"/>
  <c r="K1043" i="13" l="1"/>
  <c r="N1043" i="13" s="1"/>
  <c r="M1043" i="13" s="1"/>
  <c r="O1043" i="13" l="1"/>
  <c r="T1043" i="13"/>
  <c r="S1043" i="13"/>
  <c r="W1043" i="13" l="1"/>
  <c r="Z1043" i="13" s="1"/>
  <c r="H1044" i="13" s="1"/>
  <c r="X1043" i="13"/>
  <c r="AA1043" i="13" s="1"/>
  <c r="C1044" i="13" l="1"/>
  <c r="D1044" i="13"/>
  <c r="I1044" i="13"/>
  <c r="Q1044" i="13" l="1"/>
  <c r="AB1043" i="13"/>
  <c r="E1044" i="13"/>
  <c r="F1044" i="13"/>
  <c r="J1044" i="13"/>
  <c r="L1044" i="13" s="1"/>
  <c r="K1044" i="13" l="1"/>
  <c r="N1044" i="13" s="1"/>
  <c r="M1044" i="13" s="1"/>
  <c r="O1044" i="13" l="1"/>
  <c r="T1044" i="13" l="1"/>
  <c r="S1044" i="13"/>
  <c r="X1044" i="13"/>
  <c r="W1044" i="13"/>
  <c r="AA1044" i="13" l="1"/>
  <c r="I1045" i="13" s="1"/>
  <c r="Z1044" i="13"/>
  <c r="D1045" i="13" l="1"/>
  <c r="C1045" i="13"/>
  <c r="E1045" i="13" s="1"/>
  <c r="H1045" i="13"/>
  <c r="AB1044" i="13" l="1"/>
  <c r="Q1045" i="13"/>
  <c r="J1045" i="13"/>
  <c r="F1045" i="13"/>
  <c r="L1045" i="13" l="1"/>
  <c r="K1045" i="13"/>
  <c r="N1045" i="13" s="1"/>
  <c r="M1045" i="13" s="1"/>
  <c r="O1045" i="13" l="1"/>
  <c r="S1045" i="13" l="1"/>
  <c r="T1045" i="13"/>
  <c r="W1045" i="13"/>
  <c r="X1045" i="13"/>
  <c r="Z1045" i="13" l="1"/>
  <c r="H1046" i="13" s="1"/>
  <c r="AA1045" i="13"/>
  <c r="C1046" i="13" l="1"/>
  <c r="F1046" i="13" s="1"/>
  <c r="I1046" i="13"/>
  <c r="D1046" i="13"/>
  <c r="E1046" i="13" l="1"/>
  <c r="Q1046" i="13"/>
  <c r="AB1045" i="13"/>
  <c r="J1046" i="13"/>
  <c r="L1046" i="13" s="1"/>
  <c r="K1046" i="13" l="1"/>
  <c r="N1046" i="13" s="1"/>
  <c r="M1046" i="13" s="1"/>
  <c r="O1046" i="13" l="1"/>
  <c r="T1046" i="13" l="1"/>
  <c r="S1046" i="13"/>
  <c r="X1046" i="13"/>
  <c r="W1046" i="13"/>
  <c r="Z1046" i="13" l="1"/>
  <c r="H1047" i="13" s="1"/>
  <c r="AA1046" i="13"/>
  <c r="C1047" i="13" l="1"/>
  <c r="I1047" i="13"/>
  <c r="D1047" i="13"/>
  <c r="F1047" i="13" l="1"/>
  <c r="Q1047" i="13"/>
  <c r="AB1046" i="13"/>
  <c r="E1047" i="13"/>
  <c r="J1047" i="13"/>
  <c r="L1047" i="13" s="1"/>
  <c r="K1047" i="13" l="1"/>
  <c r="N1047" i="13" s="1"/>
  <c r="M1047" i="13" s="1"/>
  <c r="O1047" i="13" l="1"/>
  <c r="W1047" i="13" s="1"/>
  <c r="S1047" i="13"/>
  <c r="T1047" i="13"/>
  <c r="Z1047" i="13" l="1"/>
  <c r="C1048" i="13" s="1"/>
  <c r="X1047" i="13"/>
  <c r="AA1047" i="13" s="1"/>
  <c r="H1048" i="13" l="1"/>
  <c r="D1048" i="13"/>
  <c r="I1048" i="13"/>
  <c r="Q1048" i="13" l="1"/>
  <c r="AB1047" i="13"/>
  <c r="J1048" i="13"/>
  <c r="F1048" i="13"/>
  <c r="E1048" i="13"/>
  <c r="L1048" i="13" l="1"/>
  <c r="K1048" i="13"/>
  <c r="N1048" i="13" s="1"/>
  <c r="M1048" i="13" s="1"/>
  <c r="O1048" i="13" l="1"/>
  <c r="W1048" i="13" l="1"/>
  <c r="X1048" i="13"/>
  <c r="S1048" i="13"/>
  <c r="T1048" i="13"/>
  <c r="Z1048" i="13" l="1"/>
  <c r="C1049" i="13" s="1"/>
  <c r="AA1048" i="13"/>
  <c r="D1049" i="13" s="1"/>
  <c r="H1049" i="13" l="1"/>
  <c r="I1049" i="13"/>
  <c r="Q1049" i="13"/>
  <c r="AB1048" i="13"/>
  <c r="J1049" i="13" l="1"/>
  <c r="E1049" i="13"/>
  <c r="F1049" i="13"/>
  <c r="L1049" i="13" l="1"/>
  <c r="K1049" i="13"/>
  <c r="N1049" i="13" s="1"/>
  <c r="M1049" i="13" s="1"/>
  <c r="O1049" i="13" l="1"/>
  <c r="W1049" i="13" l="1"/>
  <c r="X1049" i="13"/>
  <c r="T1049" i="13"/>
  <c r="S1049" i="13"/>
  <c r="AA1049" i="13" l="1"/>
  <c r="I1050" i="13" s="1"/>
  <c r="Z1049" i="13"/>
  <c r="H1050" i="13" s="1"/>
  <c r="D1050" i="13" l="1"/>
  <c r="C1050" i="13"/>
  <c r="AB1049" i="13" l="1"/>
  <c r="Q1050" i="13"/>
  <c r="F1050" i="13"/>
  <c r="E1050" i="13"/>
  <c r="J1050" i="13"/>
  <c r="L1050" i="13" l="1"/>
  <c r="K1050" i="13"/>
  <c r="N1050" i="13" s="1"/>
  <c r="M1050" i="13" s="1"/>
  <c r="O1050" i="13" l="1"/>
  <c r="W1050" i="13" l="1"/>
  <c r="X1050" i="13"/>
  <c r="T1050" i="13"/>
  <c r="S1050" i="13"/>
  <c r="AA1050" i="13" l="1"/>
  <c r="Z1050" i="13"/>
  <c r="C1051" i="13" l="1"/>
  <c r="H1051" i="13"/>
  <c r="D1051" i="13"/>
  <c r="I1051" i="13"/>
  <c r="J1051" i="13" l="1"/>
  <c r="L1051" i="13" s="1"/>
  <c r="E1051" i="13"/>
  <c r="Q1051" i="13"/>
  <c r="AB1050" i="13"/>
  <c r="F1051" i="13"/>
  <c r="K1051" i="13" l="1"/>
  <c r="N1051" i="13" s="1"/>
  <c r="O1051" i="13" l="1"/>
  <c r="X1051" i="13" s="1"/>
  <c r="M1051" i="13"/>
  <c r="W1051" i="13" l="1"/>
  <c r="T1051" i="13"/>
  <c r="AA1051" i="13" s="1"/>
  <c r="S1051" i="13"/>
  <c r="Z1051" i="13" l="1"/>
  <c r="C1052" i="13" s="1"/>
  <c r="E1052" i="13" s="1"/>
  <c r="I1052" i="13"/>
  <c r="D1052" i="13"/>
  <c r="F1052" i="13" l="1"/>
  <c r="H1052" i="13"/>
  <c r="J1052" i="13" s="1"/>
  <c r="L1052" i="13" s="1"/>
  <c r="Q1052" i="13"/>
  <c r="AB1051" i="13"/>
  <c r="K1052" i="13" l="1"/>
  <c r="N1052" i="13" s="1"/>
  <c r="M1052" i="13" s="1"/>
  <c r="O1052" i="13" l="1"/>
  <c r="W1052" i="13" s="1"/>
  <c r="T1052" i="13"/>
  <c r="S1052" i="13"/>
  <c r="X1052" i="13" l="1"/>
  <c r="AA1052" i="13" s="1"/>
  <c r="I1053" i="13" s="1"/>
  <c r="Z1052" i="13"/>
  <c r="D1053" i="13" l="1"/>
  <c r="Q1053" i="13" s="1"/>
  <c r="C1053" i="13"/>
  <c r="H1053" i="13"/>
  <c r="AB1052" i="13" l="1"/>
  <c r="E1053" i="13"/>
  <c r="F1053" i="13"/>
  <c r="J1053" i="13"/>
  <c r="L1053" i="13" l="1"/>
  <c r="K1053" i="13"/>
  <c r="N1053" i="13" s="1"/>
  <c r="M1053" i="13" s="1"/>
  <c r="O1053" i="13" l="1"/>
  <c r="X1053" i="13" l="1"/>
  <c r="W1053" i="13"/>
  <c r="T1053" i="13"/>
  <c r="S1053" i="13"/>
  <c r="Z1053" i="13" l="1"/>
  <c r="H1054" i="13" s="1"/>
  <c r="AA1053" i="13"/>
  <c r="C1054" i="13" l="1"/>
  <c r="E1054" i="13" s="1"/>
  <c r="I1054" i="13"/>
  <c r="D1054" i="13"/>
  <c r="F1054" i="13" l="1"/>
  <c r="Q1054" i="13"/>
  <c r="AB1053" i="13"/>
  <c r="J1054" i="13"/>
  <c r="L1054" i="13" s="1"/>
  <c r="K1054" i="13" l="1"/>
  <c r="N1054" i="13" s="1"/>
  <c r="M1054" i="13" s="1"/>
  <c r="O1054" i="13" l="1"/>
  <c r="S1054" i="13" l="1"/>
  <c r="T1054" i="13"/>
  <c r="X1054" i="13"/>
  <c r="W1054" i="13"/>
  <c r="AA1054" i="13" l="1"/>
  <c r="Z1054" i="13"/>
  <c r="H1055" i="13" l="1"/>
  <c r="C1055" i="13"/>
  <c r="E1055" i="13" s="1"/>
  <c r="D1055" i="13"/>
  <c r="I1055" i="13"/>
  <c r="F1055" i="13" l="1"/>
  <c r="J1055" i="13"/>
  <c r="L1055" i="13" s="1"/>
  <c r="Q1055" i="13"/>
  <c r="AB1054" i="13"/>
  <c r="K1055" i="13" l="1"/>
  <c r="N1055" i="13" s="1"/>
  <c r="O1055" i="13" l="1"/>
  <c r="M1055" i="13"/>
  <c r="S1055" i="13" s="1"/>
  <c r="W1055" i="13" l="1"/>
  <c r="Z1055" i="13" s="1"/>
  <c r="H1056" i="13" s="1"/>
  <c r="X1055" i="13"/>
  <c r="T1055" i="13"/>
  <c r="AA1055" i="13" l="1"/>
  <c r="D1056" i="13" s="1"/>
  <c r="C1056" i="13"/>
  <c r="I1056" i="13" l="1"/>
  <c r="J1056" i="13" s="1"/>
  <c r="L1056" i="13" s="1"/>
  <c r="F1056" i="13"/>
  <c r="AB1055" i="13"/>
  <c r="Q1056" i="13"/>
  <c r="E1056" i="13"/>
  <c r="K1056" i="13" l="1"/>
  <c r="N1056" i="13" s="1"/>
  <c r="M1056" i="13" s="1"/>
  <c r="O1056" i="13" l="1"/>
  <c r="S1056" i="13"/>
  <c r="T1056" i="13"/>
  <c r="W1056" i="13" l="1"/>
  <c r="Z1056" i="13" s="1"/>
  <c r="H1057" i="13" s="1"/>
  <c r="X1056" i="13"/>
  <c r="AA1056" i="13" s="1"/>
  <c r="C1057" i="13" l="1"/>
  <c r="I1057" i="13"/>
  <c r="D1057" i="13"/>
  <c r="F1057" i="13" l="1"/>
  <c r="E1057" i="13"/>
  <c r="Q1057" i="13"/>
  <c r="AB1056" i="13"/>
  <c r="J1057" i="13"/>
  <c r="L1057" i="13" s="1"/>
  <c r="K1057" i="13" l="1"/>
  <c r="N1057" i="13" s="1"/>
  <c r="M1057" i="13" s="1"/>
  <c r="O1057" i="13" l="1"/>
  <c r="X1057" i="13" s="1"/>
  <c r="S1057" i="13"/>
  <c r="T1057" i="13"/>
  <c r="W1057" i="13" l="1"/>
  <c r="Z1057" i="13" s="1"/>
  <c r="AA1057" i="13"/>
  <c r="I1058" i="13" s="1"/>
  <c r="D1058" i="13" l="1"/>
  <c r="H1058" i="13"/>
  <c r="C1058" i="13"/>
  <c r="E1058" i="13" l="1"/>
  <c r="Q1058" i="13"/>
  <c r="AB1057" i="13"/>
  <c r="J1058" i="13"/>
  <c r="F1058" i="13"/>
  <c r="L1058" i="13" l="1"/>
  <c r="K1058" i="13"/>
  <c r="N1058" i="13" s="1"/>
  <c r="M1058" i="13" s="1"/>
  <c r="O1058" i="13" l="1"/>
  <c r="X1058" i="13" l="1"/>
  <c r="W1058" i="13"/>
  <c r="S1058" i="13"/>
  <c r="T1058" i="13"/>
  <c r="Z1058" i="13" l="1"/>
  <c r="H1059" i="13" s="1"/>
  <c r="AA1058" i="13"/>
  <c r="C1059" i="13" l="1"/>
  <c r="E1059" i="13" s="1"/>
  <c r="D1059" i="13"/>
  <c r="I1059" i="13"/>
  <c r="F1059" i="13" l="1"/>
  <c r="J1059" i="13"/>
  <c r="L1059" i="13" s="1"/>
  <c r="Q1059" i="13"/>
  <c r="AB1058" i="13"/>
  <c r="C23" i="13" s="1"/>
  <c r="C28" i="13"/>
  <c r="C29" i="13"/>
  <c r="C26" i="13"/>
  <c r="C27" i="13"/>
  <c r="C25" i="13"/>
  <c r="C24" i="13"/>
  <c r="K1059" i="13" l="1"/>
  <c r="N1059" i="13" s="1"/>
  <c r="D23" i="13"/>
  <c r="D29" i="13"/>
  <c r="D28" i="13"/>
  <c r="D25" i="13"/>
  <c r="D24" i="13"/>
  <c r="D26" i="13"/>
  <c r="D27" i="13"/>
  <c r="O1059" i="13" l="1"/>
  <c r="M1059" i="13"/>
  <c r="E26" i="13"/>
  <c r="B28" i="13" s="1"/>
  <c r="X1059" i="13" l="1"/>
  <c r="T1059" i="13"/>
  <c r="W1059" i="13"/>
  <c r="S1059" i="13"/>
  <c r="B24" i="13"/>
  <c r="B25" i="13"/>
  <c r="B26" i="13"/>
  <c r="B27" i="13"/>
  <c r="B4" i="14" s="1"/>
  <c r="A17" i="14" s="1"/>
  <c r="AA1059" i="13" l="1"/>
  <c r="I1060" i="13" s="1"/>
  <c r="Z1059" i="13"/>
  <c r="C1060" i="13" s="1"/>
  <c r="B29" i="13"/>
  <c r="B3" i="14" s="1"/>
  <c r="A7" i="14" s="1"/>
  <c r="D1060" i="13" l="1"/>
  <c r="Q1060" i="13" s="1"/>
  <c r="H1060" i="13"/>
  <c r="J1060" i="13" s="1"/>
  <c r="E1060" i="13"/>
  <c r="F1060" i="13"/>
  <c r="AB1059" i="13" l="1"/>
  <c r="L1060" i="13"/>
  <c r="K1060" i="13"/>
  <c r="N1060" i="13" s="1"/>
  <c r="M1060" i="13" s="1"/>
  <c r="O1060" i="13" l="1"/>
  <c r="T1060" i="13" l="1"/>
  <c r="S1060" i="13"/>
  <c r="X1060" i="13"/>
  <c r="W1060" i="13"/>
  <c r="Z1060" i="13" l="1"/>
  <c r="H1061" i="13" s="1"/>
  <c r="AA1060" i="13"/>
  <c r="C1061" i="13" l="1"/>
  <c r="D1061" i="13"/>
  <c r="I1061" i="13"/>
  <c r="F1061" i="13" l="1"/>
  <c r="J1061" i="13"/>
  <c r="L1061" i="13" s="1"/>
  <c r="E1061" i="13"/>
  <c r="Q1061" i="13"/>
  <c r="AB1060" i="13"/>
  <c r="K1061" i="13" l="1"/>
  <c r="N1061" i="13" s="1"/>
  <c r="M1061" i="13" s="1"/>
  <c r="O1061" i="13" l="1"/>
  <c r="W1061" i="13" l="1"/>
  <c r="X1061" i="13"/>
  <c r="S1061" i="13"/>
  <c r="T1061" i="13"/>
  <c r="Z1061" i="13" l="1"/>
  <c r="C1062" i="13" s="1"/>
  <c r="AA1061" i="13"/>
  <c r="H1062" i="13" l="1"/>
  <c r="I1062" i="13"/>
  <c r="D1062" i="13"/>
  <c r="F1062" i="13"/>
  <c r="Q1062" i="13" l="1"/>
  <c r="AB1061" i="13"/>
  <c r="J1062" i="13"/>
  <c r="L1062" i="13" s="1"/>
  <c r="E1062" i="13"/>
  <c r="K1062" i="13" l="1"/>
  <c r="N1062" i="13" s="1"/>
  <c r="M1062" i="13" s="1"/>
  <c r="O1062" i="13" l="1"/>
  <c r="T1062" i="13" l="1"/>
  <c r="S1062" i="13"/>
  <c r="W1062" i="13"/>
  <c r="X1062" i="13"/>
  <c r="Z1062" i="13" l="1"/>
  <c r="C1063" i="13" s="1"/>
  <c r="AA1062" i="13"/>
  <c r="H1063" i="13" l="1"/>
  <c r="D1063" i="13"/>
  <c r="I1063" i="13"/>
  <c r="E1063" i="13" l="1"/>
  <c r="J1063" i="13"/>
  <c r="L1063" i="13" s="1"/>
  <c r="F1063" i="13"/>
  <c r="Q1063" i="13"/>
  <c r="AB1062" i="13"/>
  <c r="K1063" i="13" l="1"/>
  <c r="N1063" i="13" s="1"/>
  <c r="O1063" i="13" l="1"/>
  <c r="W1063" i="13" s="1"/>
  <c r="M1063" i="13"/>
  <c r="X1063" i="13" l="1"/>
  <c r="S1063" i="13"/>
  <c r="Z1063" i="13" s="1"/>
  <c r="T1063" i="13"/>
  <c r="AA1063" i="13" l="1"/>
  <c r="I1064" i="13" s="1"/>
  <c r="H1064" i="13"/>
  <c r="C1064" i="13"/>
  <c r="D1064" i="13" l="1"/>
  <c r="E1064" i="13"/>
  <c r="J1064" i="13"/>
  <c r="L1064" i="13" s="1"/>
  <c r="F1064" i="13"/>
  <c r="AB1063" i="13" l="1"/>
  <c r="Q1064" i="13"/>
  <c r="K1064" i="13"/>
  <c r="N1064" i="13" s="1"/>
  <c r="M1064" i="13" s="1"/>
  <c r="O1064" i="13" l="1"/>
  <c r="X1064" i="13" l="1"/>
  <c r="W1064" i="13"/>
  <c r="S1064" i="13"/>
  <c r="T1064" i="13"/>
  <c r="AA1064" i="13" l="1"/>
  <c r="D1065" i="13" s="1"/>
  <c r="Z1064" i="13"/>
  <c r="I1065" i="13" l="1"/>
  <c r="Q1065" i="13"/>
  <c r="AB1064" i="13"/>
  <c r="H1065" i="13"/>
  <c r="C1065" i="13"/>
  <c r="E1065" i="13" s="1"/>
  <c r="J1065" i="13" l="1"/>
  <c r="L1065" i="13" s="1"/>
  <c r="F1065" i="13"/>
  <c r="K1065" i="13" l="1"/>
  <c r="N1065" i="13" s="1"/>
  <c r="O1065" i="13" l="1"/>
  <c r="W1065" i="13" s="1"/>
  <c r="M1065" i="13"/>
  <c r="X1065" i="13" l="1"/>
  <c r="S1065" i="13"/>
  <c r="Z1065" i="13" s="1"/>
  <c r="T1065" i="13"/>
  <c r="AA1065" i="13" l="1"/>
  <c r="I1066" i="13" s="1"/>
  <c r="H1066" i="13"/>
  <c r="C1066" i="13"/>
  <c r="D1066" i="13" l="1"/>
  <c r="F1066" i="13"/>
  <c r="E1066" i="13"/>
  <c r="J1066" i="13"/>
  <c r="L1066" i="13" s="1"/>
  <c r="Q1066" i="13" l="1"/>
  <c r="AB1065" i="13"/>
  <c r="K1066" i="13"/>
  <c r="N1066" i="13" s="1"/>
  <c r="M1066" i="13" s="1"/>
  <c r="O1066" i="13" l="1"/>
  <c r="X1066" i="13" l="1"/>
  <c r="W1066" i="13"/>
  <c r="S1066" i="13"/>
  <c r="T1066" i="13"/>
  <c r="AA1066" i="13" l="1"/>
  <c r="I1067" i="13" s="1"/>
  <c r="Z1066" i="13"/>
  <c r="C1067" i="13" s="1"/>
  <c r="D1067" i="13" l="1"/>
  <c r="H1067" i="13"/>
  <c r="Q1067" i="13" l="1"/>
  <c r="AB1066" i="13"/>
  <c r="F1067" i="13"/>
  <c r="E1067" i="13"/>
  <c r="J1067" i="13"/>
  <c r="L1067" i="13" l="1"/>
  <c r="K1067" i="13"/>
  <c r="N1067" i="13" s="1"/>
  <c r="M1067" i="13" s="1"/>
  <c r="O1067" i="13" l="1"/>
  <c r="W1067" i="13" l="1"/>
  <c r="X1067" i="13"/>
  <c r="T1067" i="13"/>
  <c r="S1067" i="13"/>
  <c r="Z1067" i="13" l="1"/>
  <c r="H1068" i="13" s="1"/>
  <c r="AA1067" i="13"/>
  <c r="D1068" i="13" s="1"/>
  <c r="C1068" i="13" l="1"/>
  <c r="I1068" i="13"/>
  <c r="J1068" i="13" s="1"/>
  <c r="L1068" i="13" s="1"/>
  <c r="Q1068" i="13"/>
  <c r="AB1067" i="13"/>
  <c r="E1068" i="13" l="1"/>
  <c r="F1068" i="13"/>
  <c r="K1068" i="13"/>
  <c r="N1068" i="13" s="1"/>
  <c r="M1068" i="13" s="1"/>
  <c r="O1068" i="13" l="1"/>
  <c r="W1068" i="13" s="1"/>
  <c r="S1068" i="13"/>
  <c r="T1068" i="13"/>
  <c r="X1068" i="13" l="1"/>
  <c r="AA1068" i="13" s="1"/>
  <c r="Z1068" i="13"/>
  <c r="H1069" i="13" s="1"/>
  <c r="C1069" i="13" l="1"/>
  <c r="I1069" i="13"/>
  <c r="D1069" i="13"/>
  <c r="Q1069" i="13" s="1"/>
  <c r="AB1068" i="13" l="1"/>
  <c r="E1069" i="13"/>
  <c r="J1069" i="13"/>
  <c r="F1069" i="13"/>
  <c r="L1069" i="13" l="1"/>
  <c r="K1069" i="13"/>
  <c r="N1069" i="13" s="1"/>
  <c r="M1069" i="13" s="1"/>
  <c r="O1069" i="13" l="1"/>
  <c r="T1069" i="13" l="1"/>
  <c r="S1069" i="13"/>
  <c r="X1069" i="13"/>
  <c r="W1069" i="13"/>
  <c r="Z1069" i="13" l="1"/>
  <c r="AA1069" i="13"/>
  <c r="I1070" i="13" l="1"/>
  <c r="D1070" i="13"/>
  <c r="C1070" i="13"/>
  <c r="H1070" i="13"/>
  <c r="J1070" i="13" l="1"/>
  <c r="L1070" i="13" s="1"/>
  <c r="E1070" i="13"/>
  <c r="Q1070" i="13"/>
  <c r="AB1069" i="13"/>
  <c r="F1070" i="13"/>
  <c r="K1070" i="13" l="1"/>
  <c r="N1070" i="13" s="1"/>
  <c r="M1070" i="13" s="1"/>
  <c r="O1070" i="13" l="1"/>
  <c r="X1070" i="13" s="1"/>
  <c r="S1070" i="13"/>
  <c r="T1070" i="13"/>
  <c r="W1070" i="13" l="1"/>
  <c r="Z1070" i="13" s="1"/>
  <c r="C1071" i="13" s="1"/>
  <c r="AA1070" i="13"/>
  <c r="I1071" i="13" s="1"/>
  <c r="D1071" i="13" l="1"/>
  <c r="H1071" i="13"/>
  <c r="J1071" i="13" s="1"/>
  <c r="L1071" i="13" s="1"/>
  <c r="F1071" i="13"/>
  <c r="AB1070" i="13" l="1"/>
  <c r="Q1071" i="13"/>
  <c r="E1071" i="13"/>
  <c r="K1071" i="13"/>
  <c r="N1071" i="13" s="1"/>
  <c r="M1071" i="13" s="1"/>
  <c r="O1071" i="13" l="1"/>
  <c r="T1071" i="13" l="1"/>
  <c r="S1071" i="13"/>
  <c r="X1071" i="13"/>
  <c r="W1071" i="13"/>
  <c r="Z1071" i="13" l="1"/>
  <c r="H1072" i="13" s="1"/>
  <c r="AA1071" i="13"/>
  <c r="C1072" i="13" l="1"/>
  <c r="I1072" i="13"/>
  <c r="D1072" i="13"/>
  <c r="F1072" i="13" l="1"/>
  <c r="Q1072" i="13"/>
  <c r="AB1071" i="13"/>
  <c r="J1072" i="13"/>
  <c r="L1072" i="13" s="1"/>
  <c r="E1072" i="13"/>
  <c r="K1072" i="13" l="1"/>
  <c r="N1072" i="13" s="1"/>
  <c r="M1072" i="13" s="1"/>
  <c r="O1072" i="13" l="1"/>
  <c r="S1072" i="13" l="1"/>
  <c r="T1072" i="13"/>
  <c r="W1072" i="13"/>
  <c r="X1072" i="13"/>
  <c r="AA1072" i="13" l="1"/>
  <c r="Z1072" i="13"/>
  <c r="C1073" i="13" l="1"/>
  <c r="H1073" i="13"/>
  <c r="I1073" i="13"/>
  <c r="D1073" i="13"/>
  <c r="Q1073" i="13" l="1"/>
  <c r="AB1072" i="13"/>
  <c r="J1073" i="13"/>
  <c r="L1073" i="13" s="1"/>
  <c r="F1073" i="13"/>
  <c r="E1073" i="13"/>
  <c r="K1073" i="13" l="1"/>
  <c r="N1073" i="13" s="1"/>
  <c r="M1073" i="13" s="1"/>
  <c r="O1073" i="13" l="1"/>
  <c r="X1073" i="13" l="1"/>
  <c r="W1073" i="13"/>
  <c r="T1073" i="13"/>
  <c r="S1073" i="13"/>
  <c r="AA1073" i="13" l="1"/>
  <c r="I1074" i="13" s="1"/>
  <c r="Z1073" i="13"/>
  <c r="D1074" i="13" l="1"/>
  <c r="H1074" i="13"/>
  <c r="C1074" i="13"/>
  <c r="AB1073" i="13" l="1"/>
  <c r="Q1074" i="13"/>
  <c r="E1074" i="13"/>
  <c r="J1074" i="13"/>
  <c r="F1074" i="13"/>
  <c r="L1074" i="13" l="1"/>
  <c r="K1074" i="13"/>
  <c r="N1074" i="13" s="1"/>
  <c r="M1074" i="13" s="1"/>
  <c r="O1074" i="13" l="1"/>
  <c r="S1074" i="13" l="1"/>
  <c r="T1074" i="13"/>
  <c r="X1074" i="13"/>
  <c r="W1074" i="13"/>
  <c r="Z1074" i="13" l="1"/>
  <c r="H1075" i="13" s="1"/>
  <c r="AA1074" i="13"/>
  <c r="C1075" i="13" l="1"/>
  <c r="I1075" i="13"/>
  <c r="D1075" i="13"/>
  <c r="F1075" i="13" l="1"/>
  <c r="E1075" i="13"/>
  <c r="Q1075" i="13"/>
  <c r="AB1074" i="13"/>
  <c r="J1075" i="13"/>
  <c r="L1075" i="13" s="1"/>
  <c r="K1075" i="13" l="1"/>
  <c r="N1075" i="13" s="1"/>
  <c r="M1075" i="13" s="1"/>
  <c r="O1075" i="13" l="1"/>
  <c r="T1075" i="13" l="1"/>
  <c r="S1075" i="13"/>
  <c r="X1075" i="13"/>
  <c r="W1075" i="13"/>
  <c r="AA1075" i="13" l="1"/>
  <c r="I1076" i="13" s="1"/>
  <c r="Z1075" i="13"/>
  <c r="D1076" i="13" l="1"/>
  <c r="Q1076" i="13" s="1"/>
  <c r="H1076" i="13"/>
  <c r="C1076" i="13"/>
  <c r="AB1075" i="13" l="1"/>
  <c r="E1076" i="13"/>
  <c r="F1076" i="13"/>
  <c r="J1076" i="13"/>
  <c r="L1076" i="13" l="1"/>
  <c r="K1076" i="13"/>
  <c r="N1076" i="13" s="1"/>
  <c r="M1076" i="13" s="1"/>
  <c r="O1076" i="13" l="1"/>
  <c r="X1076" i="13" l="1"/>
  <c r="W1076" i="13"/>
  <c r="T1076" i="13"/>
  <c r="S1076" i="13"/>
  <c r="AA1076" i="13" l="1"/>
  <c r="D1077" i="13" s="1"/>
  <c r="Z1076" i="13"/>
  <c r="I1077" i="13" l="1"/>
  <c r="H1077" i="13"/>
  <c r="C1077" i="13"/>
  <c r="E1077" i="13" s="1"/>
  <c r="Q1077" i="13"/>
  <c r="AB1076" i="13"/>
  <c r="J1077" i="13" l="1"/>
  <c r="L1077" i="13" s="1"/>
  <c r="F1077" i="13"/>
  <c r="K1077" i="13" l="1"/>
  <c r="N1077" i="13" s="1"/>
  <c r="M1077" i="13" s="1"/>
  <c r="O1077" i="13" l="1"/>
  <c r="S1077" i="13"/>
  <c r="T1077" i="13"/>
  <c r="W1077" i="13" l="1"/>
  <c r="Z1077" i="13" s="1"/>
  <c r="C1078" i="13" s="1"/>
  <c r="X1077" i="13"/>
  <c r="AA1077" i="13" s="1"/>
  <c r="I1078" i="13" s="1"/>
  <c r="H1078" i="13" l="1"/>
  <c r="D1078" i="13"/>
  <c r="F1078" i="13"/>
  <c r="E1078" i="13"/>
  <c r="J1078" i="13" l="1"/>
  <c r="L1078" i="13" s="1"/>
  <c r="AB1077" i="13"/>
  <c r="Q1078" i="13"/>
  <c r="K1078" i="13" l="1"/>
  <c r="N1078" i="13" s="1"/>
  <c r="O1078" i="13" l="1"/>
  <c r="W1078" i="13" s="1"/>
  <c r="M1078" i="13"/>
  <c r="T1078" i="13" s="1"/>
  <c r="X1078" i="13" l="1"/>
  <c r="AA1078" i="13" s="1"/>
  <c r="S1078" i="13"/>
  <c r="Z1078" i="13" s="1"/>
  <c r="H1079" i="13" l="1"/>
  <c r="C1079" i="13"/>
  <c r="I1079" i="13"/>
  <c r="D1079" i="13"/>
  <c r="J1079" i="13" l="1"/>
  <c r="L1079" i="13" s="1"/>
  <c r="Q1079" i="13"/>
  <c r="AB1078" i="13"/>
  <c r="F1079" i="13"/>
  <c r="E1079" i="13"/>
  <c r="K1079" i="13" l="1"/>
  <c r="N1079" i="13" s="1"/>
  <c r="M1079" i="13" s="1"/>
  <c r="O1079" i="13" l="1"/>
  <c r="T1079" i="13" l="1"/>
  <c r="S1079" i="13"/>
  <c r="W1079" i="13"/>
  <c r="X1079" i="13"/>
  <c r="AA1079" i="13" l="1"/>
  <c r="I1080" i="13" s="1"/>
  <c r="Z1079" i="13"/>
  <c r="D1080" i="13" l="1"/>
  <c r="AB1079" i="13" s="1"/>
  <c r="H1080" i="13"/>
  <c r="C1080" i="13"/>
  <c r="Q1080" i="13" l="1"/>
  <c r="F1080" i="13"/>
  <c r="J1080" i="13"/>
  <c r="E1080" i="13"/>
  <c r="L1080" i="13" l="1"/>
  <c r="K1080" i="13"/>
  <c r="N1080" i="13" s="1"/>
  <c r="M1080" i="13" s="1"/>
  <c r="O1080" i="13" l="1"/>
  <c r="W1080" i="13" l="1"/>
  <c r="X1080" i="13"/>
  <c r="S1080" i="13"/>
  <c r="T1080" i="13"/>
  <c r="Z1080" i="13" l="1"/>
  <c r="H1081" i="13" s="1"/>
  <c r="AA1080" i="13"/>
  <c r="I1081" i="13" s="1"/>
  <c r="C1081" i="13" l="1"/>
  <c r="D1081" i="13"/>
  <c r="Q1081" i="13" l="1"/>
  <c r="AB1080" i="13"/>
  <c r="J1081" i="13"/>
  <c r="E1081" i="13"/>
  <c r="F1081" i="13"/>
  <c r="L1081" i="13" l="1"/>
  <c r="K1081" i="13"/>
  <c r="N1081" i="13" s="1"/>
  <c r="M1081" i="13" s="1"/>
  <c r="O1081" i="13" l="1"/>
  <c r="W1081" i="13" l="1"/>
  <c r="X1081" i="13"/>
  <c r="S1081" i="13"/>
  <c r="T1081" i="13"/>
  <c r="Z1081" i="13" l="1"/>
  <c r="H1082" i="13" s="1"/>
  <c r="AA1081" i="13"/>
  <c r="D1082" i="13" s="1"/>
  <c r="C1082" i="13" l="1"/>
  <c r="I1082" i="13"/>
  <c r="Q1082" i="13"/>
  <c r="AB1081" i="13"/>
  <c r="F1082" i="13" l="1"/>
  <c r="J1082" i="13"/>
  <c r="E1082" i="13"/>
  <c r="L1082" i="13" l="1"/>
  <c r="K1082" i="13"/>
  <c r="N1082" i="13" s="1"/>
  <c r="M1082" i="13" s="1"/>
  <c r="O1082" i="13" l="1"/>
  <c r="S1082" i="13" l="1"/>
  <c r="T1082" i="13"/>
  <c r="W1082" i="13"/>
  <c r="X1082" i="13"/>
  <c r="AA1082" i="13" l="1"/>
  <c r="Z1082" i="13"/>
  <c r="H1083" i="13" l="1"/>
  <c r="C1083" i="13"/>
  <c r="D1083" i="13"/>
  <c r="I1083" i="13"/>
  <c r="Q1083" i="13" l="1"/>
  <c r="AB1082" i="13"/>
  <c r="E1083" i="13"/>
  <c r="F1083" i="13"/>
  <c r="J1083" i="13"/>
  <c r="L1083" i="13" s="1"/>
  <c r="K1083" i="13" l="1"/>
  <c r="N1083" i="13" s="1"/>
  <c r="M1083" i="13" s="1"/>
  <c r="O1083" i="13" l="1"/>
  <c r="X1083" i="13" l="1"/>
  <c r="W1083" i="13"/>
  <c r="S1083" i="13"/>
  <c r="T1083" i="13"/>
  <c r="AA1083" i="13" l="1"/>
  <c r="I1084" i="13" s="1"/>
  <c r="Z1083" i="13"/>
  <c r="D1084" i="13" l="1"/>
  <c r="AB1083" i="13" s="1"/>
  <c r="H1084" i="13"/>
  <c r="C1084" i="13"/>
  <c r="Q1084" i="13" l="1"/>
  <c r="F1084" i="13"/>
  <c r="J1084" i="13"/>
  <c r="E1084" i="13"/>
  <c r="L1084" i="13" l="1"/>
  <c r="K1084" i="13"/>
  <c r="N1084" i="13" s="1"/>
  <c r="M1084" i="13" s="1"/>
  <c r="O1084" i="13" l="1"/>
  <c r="W1084" i="13" l="1"/>
  <c r="X1084" i="13"/>
  <c r="T1084" i="13"/>
  <c r="S1084" i="13"/>
  <c r="Z1084" i="13" l="1"/>
  <c r="H1085" i="13" s="1"/>
  <c r="AA1084" i="13"/>
  <c r="I1085" i="13" s="1"/>
  <c r="C1085" i="13" l="1"/>
  <c r="D1085" i="13"/>
  <c r="AB1084" i="13" s="1"/>
  <c r="F1085" i="13" l="1"/>
  <c r="Q1085" i="13"/>
  <c r="E1085" i="13"/>
  <c r="J1085" i="13"/>
  <c r="L1085" i="13" l="1"/>
  <c r="K1085" i="13"/>
  <c r="N1085" i="13" s="1"/>
  <c r="M1085" i="13" s="1"/>
  <c r="O1085" i="13" l="1"/>
  <c r="W1085" i="13" l="1"/>
  <c r="X1085" i="13"/>
  <c r="T1085" i="13"/>
  <c r="S1085" i="13"/>
  <c r="AA1085" i="13" l="1"/>
  <c r="I1086" i="13" s="1"/>
  <c r="Z1085" i="13"/>
  <c r="H1086" i="13" s="1"/>
  <c r="C1086" i="13" l="1"/>
  <c r="D1086" i="13"/>
  <c r="Q1086" i="13" s="1"/>
  <c r="J1086" i="13"/>
  <c r="L1086" i="13" s="1"/>
  <c r="F1086" i="13" l="1"/>
  <c r="AB1085" i="13"/>
  <c r="E1086" i="13"/>
  <c r="K1086" i="13"/>
  <c r="N1086" i="13" s="1"/>
  <c r="M1086" i="13" s="1"/>
  <c r="O1086" i="13" l="1"/>
  <c r="W1086" i="13" l="1"/>
  <c r="X1086" i="13"/>
  <c r="T1086" i="13"/>
  <c r="S1086" i="13"/>
  <c r="AA1086" i="13" l="1"/>
  <c r="Z1086" i="13"/>
  <c r="C1087" i="13" l="1"/>
  <c r="H1087" i="13"/>
  <c r="D1087" i="13"/>
  <c r="I1087" i="13"/>
  <c r="E1087" i="13" l="1"/>
  <c r="J1087" i="13"/>
  <c r="L1087" i="13" s="1"/>
  <c r="Q1087" i="13"/>
  <c r="AB1086" i="13"/>
  <c r="F1087" i="13"/>
  <c r="K1087" i="13" l="1"/>
  <c r="N1087" i="13" s="1"/>
  <c r="M1087" i="13" s="1"/>
  <c r="O1087" i="13" l="1"/>
  <c r="T1087" i="13"/>
  <c r="S1087" i="13"/>
  <c r="X1087" i="13" l="1"/>
  <c r="AA1087" i="13" s="1"/>
  <c r="W1087" i="13"/>
  <c r="Z1087" i="13" s="1"/>
  <c r="C1088" i="13" l="1"/>
  <c r="H1088" i="13"/>
  <c r="I1088" i="13"/>
  <c r="D1088" i="13"/>
  <c r="E1088" i="13" l="1"/>
  <c r="Q1088" i="13"/>
  <c r="AB1087" i="13"/>
  <c r="J1088" i="13"/>
  <c r="L1088" i="13" s="1"/>
  <c r="F1088" i="13"/>
  <c r="K1088" i="13" l="1"/>
  <c r="N1088" i="13" s="1"/>
  <c r="M1088" i="13" s="1"/>
  <c r="O1088" i="13" l="1"/>
  <c r="S1088" i="13" l="1"/>
  <c r="T1088" i="13"/>
  <c r="W1088" i="13"/>
  <c r="X1088" i="13"/>
  <c r="Z1088" i="13" l="1"/>
  <c r="H1089" i="13" s="1"/>
  <c r="AA1088" i="13"/>
  <c r="D1089" i="13" s="1"/>
  <c r="C1089" i="13" l="1"/>
  <c r="E1089" i="13" s="1"/>
  <c r="I1089" i="13"/>
  <c r="Q1089" i="13"/>
  <c r="AB1088" i="13"/>
  <c r="J1089" i="13" l="1"/>
  <c r="L1089" i="13" s="1"/>
  <c r="F1089" i="13"/>
  <c r="K1089" i="13" l="1"/>
  <c r="N1089" i="13" s="1"/>
  <c r="O1089" i="13" l="1"/>
  <c r="X1089" i="13" s="1"/>
  <c r="M1089" i="13"/>
  <c r="W1089" i="13" l="1"/>
  <c r="S1089" i="13"/>
  <c r="T1089" i="13"/>
  <c r="AA1089" i="13" s="1"/>
  <c r="D1090" i="13" s="1"/>
  <c r="Z1089" i="13" l="1"/>
  <c r="C1090" i="13" s="1"/>
  <c r="I1090" i="13"/>
  <c r="Q1090" i="13"/>
  <c r="AB1089" i="13"/>
  <c r="H1090" i="13" l="1"/>
  <c r="J1090" i="13" s="1"/>
  <c r="L1090" i="13" s="1"/>
  <c r="F1090" i="13"/>
  <c r="E1090" i="13"/>
  <c r="K1090" i="13" l="1"/>
  <c r="N1090" i="13" s="1"/>
  <c r="M1090" i="13" l="1"/>
  <c r="S1090" i="13" s="1"/>
  <c r="O1090" i="13"/>
  <c r="T1090" i="13" l="1"/>
  <c r="W1090" i="13"/>
  <c r="Z1090" i="13" s="1"/>
  <c r="C1091" i="13" s="1"/>
  <c r="X1090" i="13"/>
  <c r="AA1090" i="13" l="1"/>
  <c r="D1091" i="13" s="1"/>
  <c r="Q1091" i="13" s="1"/>
  <c r="E1091" i="13"/>
  <c r="H1091" i="13"/>
  <c r="I1091" i="13" l="1"/>
  <c r="J1091" i="13" s="1"/>
  <c r="L1091" i="13" s="1"/>
  <c r="AB1090" i="13"/>
  <c r="F1091" i="13"/>
  <c r="K1091" i="13" l="1"/>
  <c r="N1091" i="13" s="1"/>
  <c r="O1091" i="13" l="1"/>
  <c r="X1091" i="13" s="1"/>
  <c r="M1091" i="13"/>
  <c r="T1091" i="13" s="1"/>
  <c r="W1091" i="13" l="1"/>
  <c r="S1091" i="13"/>
  <c r="AA1091" i="13"/>
  <c r="Z1091" i="13" l="1"/>
  <c r="C1092" i="13" s="1"/>
  <c r="I1092" i="13"/>
  <c r="D1092" i="13"/>
  <c r="F1092" i="13" l="1"/>
  <c r="H1092" i="13"/>
  <c r="J1092" i="13" s="1"/>
  <c r="L1092" i="13" s="1"/>
  <c r="Q1092" i="13"/>
  <c r="AB1091" i="13"/>
  <c r="E1092" i="13" l="1"/>
  <c r="K1092" i="13"/>
  <c r="N1092" i="13" s="1"/>
  <c r="M1092" i="13" s="1"/>
  <c r="O1092" i="13" l="1"/>
  <c r="T1092" i="13"/>
  <c r="S1092" i="13"/>
  <c r="W1092" i="13" l="1"/>
  <c r="Z1092" i="13" s="1"/>
  <c r="C1093" i="13" s="1"/>
  <c r="X1092" i="13"/>
  <c r="AA1092" i="13" s="1"/>
  <c r="H1093" i="13" l="1"/>
  <c r="I1093" i="13"/>
  <c r="D1093" i="13"/>
  <c r="J1093" i="13" l="1"/>
  <c r="L1093" i="13" s="1"/>
  <c r="F1093" i="13"/>
  <c r="Q1093" i="13"/>
  <c r="AB1092" i="13"/>
  <c r="E1093" i="13"/>
  <c r="K1093" i="13" l="1"/>
  <c r="N1093" i="13" s="1"/>
  <c r="O1093" i="13" l="1"/>
  <c r="X1093" i="13" s="1"/>
  <c r="M1093" i="13"/>
  <c r="S1093" i="13" s="1"/>
  <c r="W1093" i="13" l="1"/>
  <c r="Z1093" i="13" s="1"/>
  <c r="C1094" i="13" s="1"/>
  <c r="T1093" i="13"/>
  <c r="AA1093" i="13" s="1"/>
  <c r="F1094" i="13" l="1"/>
  <c r="H1094" i="13"/>
  <c r="I1094" i="13"/>
  <c r="D1094" i="13"/>
  <c r="Q1094" i="13" s="1"/>
  <c r="AB1093" i="13" l="1"/>
  <c r="J1094" i="13"/>
  <c r="E1094" i="13"/>
  <c r="L1094" i="13" l="1"/>
  <c r="K1094" i="13"/>
  <c r="N1094" i="13" s="1"/>
  <c r="M1094" i="13" s="1"/>
  <c r="O1094" i="13" l="1"/>
  <c r="X1094" i="13" l="1"/>
  <c r="W1094" i="13"/>
  <c r="T1094" i="13"/>
  <c r="S1094" i="13"/>
  <c r="Z1094" i="13" l="1"/>
  <c r="C1095" i="13" s="1"/>
  <c r="AA1094" i="13"/>
  <c r="D1095" i="13" s="1"/>
  <c r="F1095" i="13" l="1"/>
  <c r="H1095" i="13"/>
  <c r="I1095" i="13"/>
  <c r="Q1095" i="13"/>
  <c r="AB1094" i="13"/>
  <c r="E1095" i="13" l="1"/>
  <c r="J1095" i="13"/>
  <c r="L1095" i="13" s="1"/>
  <c r="K1095" i="13" l="1"/>
  <c r="N1095" i="13" s="1"/>
  <c r="M1095" i="13" s="1"/>
  <c r="T1095" i="13" l="1"/>
  <c r="O1095" i="13"/>
  <c r="W1095" i="13" s="1"/>
  <c r="S1095" i="13"/>
  <c r="X1095" i="13" l="1"/>
  <c r="AA1095" i="13" s="1"/>
  <c r="D1096" i="13" s="1"/>
  <c r="Z1095" i="13"/>
  <c r="C1096" i="13" s="1"/>
  <c r="H1096" i="13" l="1"/>
  <c r="I1096" i="13"/>
  <c r="Q1096" i="13"/>
  <c r="AB1095" i="13"/>
  <c r="E1096" i="13"/>
  <c r="F1096" i="13"/>
  <c r="J1096" i="13" l="1"/>
  <c r="L1096" i="13" s="1"/>
  <c r="K1096" i="13" l="1"/>
  <c r="N1096" i="13" s="1"/>
  <c r="M1096" i="13" s="1"/>
  <c r="O1096" i="13" l="1"/>
  <c r="W1096" i="13" s="1"/>
  <c r="S1096" i="13"/>
  <c r="T1096" i="13"/>
  <c r="X1096" i="13" l="1"/>
  <c r="AA1096" i="13" s="1"/>
  <c r="I1097" i="13" s="1"/>
  <c r="Z1096" i="13"/>
  <c r="D1097" i="13" l="1"/>
  <c r="Q1097" i="13" s="1"/>
  <c r="C1097" i="13"/>
  <c r="H1097" i="13"/>
  <c r="AB1096" i="13" l="1"/>
  <c r="F1097" i="13"/>
  <c r="E1097" i="13"/>
  <c r="J1097" i="13"/>
  <c r="L1097" i="13" l="1"/>
  <c r="K1097" i="13"/>
  <c r="N1097" i="13" s="1"/>
  <c r="M1097" i="13" s="1"/>
  <c r="O1097" i="13" l="1"/>
  <c r="X1097" i="13" l="1"/>
  <c r="W1097" i="13"/>
  <c r="S1097" i="13"/>
  <c r="T1097" i="13"/>
  <c r="Z1097" i="13" l="1"/>
  <c r="C1098" i="13" s="1"/>
  <c r="AA1097" i="13"/>
  <c r="H1098" i="13" l="1"/>
  <c r="I1098" i="13"/>
  <c r="D1098" i="13"/>
  <c r="E1098" i="13" l="1"/>
  <c r="J1098" i="13"/>
  <c r="L1098" i="13" s="1"/>
  <c r="F1098" i="13"/>
  <c r="Q1098" i="13"/>
  <c r="AB1097" i="13"/>
  <c r="K1098" i="13" l="1"/>
  <c r="N1098" i="13" s="1"/>
  <c r="O1098" i="13" l="1"/>
  <c r="X1098" i="13" s="1"/>
  <c r="M1098" i="13"/>
  <c r="T1098" i="13" s="1"/>
  <c r="W1098" i="13" l="1"/>
  <c r="S1098" i="13"/>
  <c r="AA1098" i="13"/>
  <c r="Z1098" i="13" l="1"/>
  <c r="C1099" i="13" s="1"/>
  <c r="D1099" i="13"/>
  <c r="I1099" i="13"/>
  <c r="H1099" i="13" l="1"/>
  <c r="J1099" i="13" s="1"/>
  <c r="L1099" i="13" s="1"/>
  <c r="F1099" i="13"/>
  <c r="Q1099" i="13"/>
  <c r="AB1098" i="13"/>
  <c r="E1099" i="13" l="1"/>
  <c r="K1099" i="13"/>
  <c r="N1099" i="13" s="1"/>
  <c r="M1099" i="13" s="1"/>
  <c r="O1099" i="13" l="1"/>
  <c r="T1099" i="13"/>
  <c r="S1099" i="13"/>
  <c r="X1099" i="13" l="1"/>
  <c r="AA1099" i="13" s="1"/>
  <c r="W1099" i="13"/>
  <c r="Z1099" i="13" s="1"/>
  <c r="C1100" i="13" s="1"/>
  <c r="H1100" i="13" l="1"/>
  <c r="E1100" i="13"/>
  <c r="F1100" i="13"/>
  <c r="I1100" i="13"/>
  <c r="D1100" i="13"/>
  <c r="J1100" i="13" l="1"/>
  <c r="L1100" i="13" s="1"/>
  <c r="Q1100" i="13"/>
  <c r="AB1099" i="13"/>
  <c r="K1100" i="13" l="1"/>
  <c r="N1100" i="13" s="1"/>
  <c r="M1100" i="13" s="1"/>
  <c r="O1100" i="13" l="1"/>
  <c r="X1100" i="13" s="1"/>
  <c r="T1100" i="13"/>
  <c r="S1100" i="13"/>
  <c r="W1100" i="13" l="1"/>
  <c r="Z1100" i="13" s="1"/>
  <c r="H1101" i="13" s="1"/>
  <c r="AA1100" i="13"/>
  <c r="D1101" i="13" s="1"/>
  <c r="C1101" i="13" l="1"/>
  <c r="I1101" i="13"/>
  <c r="Q1101" i="13"/>
  <c r="AB1100" i="13"/>
  <c r="J1101" i="13" l="1"/>
  <c r="E1101" i="13"/>
  <c r="F1101" i="13"/>
  <c r="L1101" i="13" l="1"/>
  <c r="K1101" i="13"/>
  <c r="N1101" i="13" s="1"/>
  <c r="M1101" i="13" s="1"/>
  <c r="O1101" i="13" l="1"/>
  <c r="S1101" i="13" l="1"/>
  <c r="T1101" i="13"/>
  <c r="W1101" i="13"/>
  <c r="X1101" i="13"/>
  <c r="AA1101" i="13" l="1"/>
  <c r="Z1101" i="13"/>
  <c r="H1102" i="13" l="1"/>
  <c r="C1102" i="13"/>
  <c r="D1102" i="13"/>
  <c r="I1102" i="13"/>
  <c r="E1102" i="13" l="1"/>
  <c r="Q1102" i="13"/>
  <c r="AB1101" i="13"/>
  <c r="F1102" i="13"/>
  <c r="J1102" i="13"/>
  <c r="L1102" i="13" s="1"/>
  <c r="K1102" i="13" l="1"/>
  <c r="N1102" i="13" s="1"/>
  <c r="M1102" i="13" s="1"/>
  <c r="O1102" i="13" l="1"/>
  <c r="S1102" i="13" l="1"/>
  <c r="T1102" i="13"/>
  <c r="X1102" i="13"/>
  <c r="W1102" i="13"/>
  <c r="AA1102" i="13" l="1"/>
  <c r="D1103" i="13" s="1"/>
  <c r="Z1102" i="13"/>
  <c r="I1103" i="13" l="1"/>
  <c r="Q1103" i="13"/>
  <c r="AB1102" i="13"/>
  <c r="C1103" i="13"/>
  <c r="H1103" i="13"/>
  <c r="F1103" i="13" l="1"/>
  <c r="E1103" i="13"/>
  <c r="J1103" i="13"/>
  <c r="L1103" i="13" l="1"/>
  <c r="K1103" i="13"/>
  <c r="N1103" i="13" s="1"/>
  <c r="M1103" i="13" s="1"/>
  <c r="O1103" i="13" l="1"/>
  <c r="X1103" i="13" l="1"/>
  <c r="W1103" i="13"/>
  <c r="S1103" i="13"/>
  <c r="T1103" i="13"/>
  <c r="AA1103" i="13" l="1"/>
  <c r="I1104" i="13" s="1"/>
  <c r="Z1103" i="13"/>
  <c r="D1104" i="13" l="1"/>
  <c r="Q1104" i="13" s="1"/>
  <c r="H1104" i="13"/>
  <c r="C1104" i="13"/>
  <c r="AB1103" i="13" l="1"/>
  <c r="F1104" i="13"/>
  <c r="E1104" i="13"/>
  <c r="J1104" i="13"/>
  <c r="L1104" i="13" l="1"/>
  <c r="K1104" i="13"/>
  <c r="N1104" i="13" s="1"/>
  <c r="M1104" i="13" s="1"/>
  <c r="O1104" i="13" l="1"/>
  <c r="T1104" i="13" l="1"/>
  <c r="S1104" i="13"/>
  <c r="W1104" i="13"/>
  <c r="X1104" i="13"/>
  <c r="Z1104" i="13" l="1"/>
  <c r="AA1104" i="13"/>
  <c r="I1105" i="13" l="1"/>
  <c r="D1105" i="13"/>
  <c r="C1105" i="13"/>
  <c r="H1105" i="13"/>
  <c r="J1105" i="13" l="1"/>
  <c r="L1105" i="13" s="1"/>
  <c r="F1105" i="13"/>
  <c r="Q1105" i="13"/>
  <c r="AB1104" i="13"/>
  <c r="E1105" i="13"/>
  <c r="K1105" i="13" l="1"/>
  <c r="N1105" i="13" s="1"/>
  <c r="M1105" i="13" s="1"/>
  <c r="O1105" i="13" l="1"/>
  <c r="W1105" i="13" s="1"/>
  <c r="T1105" i="13"/>
  <c r="S1105" i="13"/>
  <c r="X1105" i="13" l="1"/>
  <c r="AA1105" i="13" s="1"/>
  <c r="Z1105" i="13"/>
  <c r="C1106" i="13" s="1"/>
  <c r="H1106" i="13" l="1"/>
  <c r="D1106" i="13"/>
  <c r="I1106" i="13"/>
  <c r="Q1106" i="13" l="1"/>
  <c r="AB1105" i="13"/>
  <c r="F1106" i="13"/>
  <c r="E1106" i="13"/>
  <c r="J1106" i="13"/>
  <c r="L1106" i="13" s="1"/>
  <c r="K1106" i="13" l="1"/>
  <c r="N1106" i="13" s="1"/>
  <c r="M1106" i="13" s="1"/>
  <c r="O1106" i="13" l="1"/>
  <c r="T1106" i="13" l="1"/>
  <c r="S1106" i="13"/>
  <c r="X1106" i="13"/>
  <c r="W1106" i="13"/>
  <c r="Z1106" i="13" l="1"/>
  <c r="C1107" i="13" s="1"/>
  <c r="AA1106" i="13"/>
  <c r="H1107" i="13" l="1"/>
  <c r="I1107" i="13"/>
  <c r="D1107" i="13"/>
  <c r="E1107" i="13"/>
  <c r="F1107" i="13"/>
  <c r="J1107" i="13" l="1"/>
  <c r="L1107" i="13" s="1"/>
  <c r="Q1107" i="13"/>
  <c r="AB1106" i="13"/>
  <c r="K1107" i="13" l="1"/>
  <c r="N1107" i="13" s="1"/>
  <c r="M1107" i="13" s="1"/>
  <c r="O1107" i="13" l="1"/>
  <c r="W1107" i="13" s="1"/>
  <c r="S1107" i="13"/>
  <c r="T1107" i="13"/>
  <c r="X1107" i="13" l="1"/>
  <c r="AA1107" i="13" s="1"/>
  <c r="D1108" i="13" s="1"/>
  <c r="Z1107" i="13"/>
  <c r="I1108" i="13" l="1"/>
  <c r="H1108" i="13"/>
  <c r="C1108" i="13"/>
  <c r="E1108" i="13" s="1"/>
  <c r="Q1108" i="13"/>
  <c r="AB1107" i="13"/>
  <c r="J1108" i="13" l="1"/>
  <c r="L1108" i="13" s="1"/>
  <c r="F1108" i="13"/>
  <c r="K1108" i="13" l="1"/>
  <c r="N1108" i="13" s="1"/>
  <c r="M1108" i="13" s="1"/>
  <c r="O1108" i="13" l="1"/>
  <c r="X1108" i="13" s="1"/>
  <c r="T1108" i="13"/>
  <c r="S1108" i="13"/>
  <c r="W1108" i="13" l="1"/>
  <c r="Z1108" i="13" s="1"/>
  <c r="C1109" i="13" s="1"/>
  <c r="AA1108" i="13"/>
  <c r="D1109" i="13" s="1"/>
  <c r="I1109" i="13" l="1"/>
  <c r="H1109" i="13"/>
  <c r="F1109" i="13"/>
  <c r="Q1109" i="13"/>
  <c r="AB1108" i="13"/>
  <c r="J1109" i="13" l="1"/>
  <c r="E1109" i="13"/>
  <c r="L1109" i="13" l="1"/>
  <c r="K1109" i="13"/>
  <c r="N1109" i="13" s="1"/>
  <c r="M1109" i="13" s="1"/>
  <c r="O1109" i="13" l="1"/>
  <c r="W1109" i="13" l="1"/>
  <c r="X1109" i="13"/>
  <c r="T1109" i="13"/>
  <c r="S1109" i="13"/>
  <c r="Z1109" i="13" l="1"/>
  <c r="H1110" i="13" s="1"/>
  <c r="AA1109" i="13"/>
  <c r="C1110" i="13" l="1"/>
  <c r="I1110" i="13"/>
  <c r="D1110" i="13"/>
  <c r="F1110" i="13" l="1"/>
  <c r="J1110" i="13"/>
  <c r="L1110" i="13" s="1"/>
  <c r="Q1110" i="13"/>
  <c r="AB1109" i="13"/>
  <c r="E1110" i="13"/>
  <c r="K1110" i="13" l="1"/>
  <c r="N1110" i="13" s="1"/>
  <c r="M1110" i="13" s="1"/>
  <c r="O1110" i="13" l="1"/>
  <c r="W1110" i="13" s="1"/>
  <c r="S1110" i="13"/>
  <c r="T1110" i="13"/>
  <c r="X1110" i="13" l="1"/>
  <c r="AA1110" i="13" s="1"/>
  <c r="Z1110" i="13"/>
  <c r="C1111" i="13" s="1"/>
  <c r="H1111" i="13" l="1"/>
  <c r="I1111" i="13"/>
  <c r="D1111" i="13"/>
  <c r="Q1111" i="13" s="1"/>
  <c r="E1111" i="13"/>
  <c r="J1111" i="13" l="1"/>
  <c r="L1111" i="13" s="1"/>
  <c r="AB1110" i="13"/>
  <c r="F1111" i="13"/>
  <c r="K1111" i="13" l="1"/>
  <c r="N1111" i="13" s="1"/>
  <c r="O1111" i="13" l="1"/>
  <c r="W1111" i="13" s="1"/>
  <c r="M1111" i="13"/>
  <c r="S1111" i="13" s="1"/>
  <c r="X1111" i="13" l="1"/>
  <c r="Z1111" i="13"/>
  <c r="C1112" i="13" s="1"/>
  <c r="T1111" i="13"/>
  <c r="AA1111" i="13" l="1"/>
  <c r="I1112" i="13" s="1"/>
  <c r="H1112" i="13"/>
  <c r="F1112" i="13" l="1"/>
  <c r="D1112" i="13"/>
  <c r="Q1112" i="13" s="1"/>
  <c r="J1112" i="13"/>
  <c r="L1112" i="13" s="1"/>
  <c r="E1112" i="13" l="1"/>
  <c r="AB1111" i="13"/>
  <c r="K1112" i="13"/>
  <c r="N1112" i="13" s="1"/>
  <c r="O1112" i="13" s="1"/>
  <c r="W1112" i="13" s="1"/>
  <c r="M1112" i="13" l="1"/>
  <c r="T1112" i="13" s="1"/>
  <c r="X1112" i="13"/>
  <c r="AA1112" i="13" l="1"/>
  <c r="D1113" i="13" s="1"/>
  <c r="Q1113" i="13" s="1"/>
  <c r="S1112" i="13"/>
  <c r="Z1112" i="13" s="1"/>
  <c r="C1113" i="13" s="1"/>
  <c r="H1113" i="13" l="1"/>
  <c r="AB1112" i="13"/>
  <c r="I1113" i="13"/>
  <c r="E1113" i="13"/>
  <c r="F1113" i="13"/>
  <c r="J1113" i="13" l="1"/>
  <c r="L1113" i="13" s="1"/>
  <c r="K1113" i="13" l="1"/>
  <c r="N1113" i="13" s="1"/>
  <c r="O1113" i="13" s="1"/>
  <c r="X1113" i="13" l="1"/>
  <c r="M1113" i="13"/>
  <c r="T1113" i="13" s="1"/>
  <c r="W1113" i="13"/>
  <c r="S1113" i="13" l="1"/>
  <c r="Z1113" i="13" s="1"/>
  <c r="AA1113" i="13"/>
  <c r="I1114" i="13" s="1"/>
  <c r="C1114" i="13" l="1"/>
  <c r="F1114" i="13" s="1"/>
  <c r="H1114" i="13"/>
  <c r="D1114" i="13"/>
  <c r="AB1113" i="13" s="1"/>
  <c r="E1114" i="13" l="1"/>
  <c r="J1114" i="13"/>
  <c r="L1114" i="13" s="1"/>
  <c r="Q1114" i="13"/>
  <c r="K1114" i="13" l="1"/>
  <c r="N1114" i="13" s="1"/>
  <c r="M1114" i="13" s="1"/>
  <c r="O1114" i="13" l="1"/>
  <c r="X1114" i="13" s="1"/>
  <c r="S1114" i="13"/>
  <c r="T1114" i="13"/>
  <c r="W1114" i="13" l="1"/>
  <c r="Z1114" i="13" s="1"/>
  <c r="AA1114" i="13"/>
  <c r="H1115" i="13" l="1"/>
  <c r="C1115" i="13"/>
  <c r="E1115" i="13" s="1"/>
  <c r="D1115" i="13"/>
  <c r="I1115" i="13"/>
  <c r="J1115" i="13" l="1"/>
  <c r="L1115" i="13" s="1"/>
  <c r="F1115" i="13"/>
  <c r="Q1115" i="13"/>
  <c r="AB1114" i="13"/>
  <c r="K1115" i="13" l="1"/>
  <c r="N1115" i="13" s="1"/>
  <c r="M1115" i="13" s="1"/>
  <c r="O1115" i="13" l="1"/>
  <c r="W1115" i="13" s="1"/>
  <c r="S1115" i="13"/>
  <c r="T1115" i="13"/>
  <c r="X1115" i="13" l="1"/>
  <c r="AA1115" i="13" s="1"/>
  <c r="Z1115" i="13"/>
  <c r="I1116" i="13" l="1"/>
  <c r="D1116" i="13"/>
  <c r="AB1115" i="13" s="1"/>
  <c r="H1116" i="13"/>
  <c r="C1116" i="13"/>
  <c r="Q1116" i="13" l="1"/>
  <c r="J1116" i="13"/>
  <c r="L1116" i="13" s="1"/>
  <c r="F1116" i="13"/>
  <c r="E1116" i="13"/>
  <c r="K1116" i="13" l="1"/>
  <c r="N1116" i="13" s="1"/>
  <c r="O1116" i="13" l="1"/>
  <c r="X1116" i="13" s="1"/>
  <c r="M1116" i="13"/>
  <c r="S1116" i="13" s="1"/>
  <c r="W1116" i="13" l="1"/>
  <c r="Z1116" i="13" s="1"/>
  <c r="T1116" i="13"/>
  <c r="AA1116" i="13" s="1"/>
  <c r="H1117" i="13" l="1"/>
  <c r="C1117" i="13"/>
  <c r="I1117" i="13"/>
  <c r="D1117" i="13"/>
  <c r="J1117" i="13" l="1"/>
  <c r="L1117" i="13" s="1"/>
  <c r="E1117" i="13"/>
  <c r="Q1117" i="13"/>
  <c r="AB1116" i="13"/>
  <c r="F1117" i="13"/>
  <c r="K1117" i="13" l="1"/>
  <c r="N1117" i="13" s="1"/>
  <c r="M1117" i="13" s="1"/>
  <c r="O1117" i="13" l="1"/>
  <c r="X1117" i="13" l="1"/>
  <c r="W1117" i="13"/>
  <c r="T1117" i="13"/>
  <c r="S1117" i="13"/>
  <c r="AA1117" i="13" l="1"/>
  <c r="I1118" i="13" s="1"/>
  <c r="Z1117" i="13"/>
  <c r="D1118" i="13" l="1"/>
  <c r="H1118" i="13"/>
  <c r="C1118" i="13"/>
  <c r="Q1118" i="13" l="1"/>
  <c r="AB1117" i="13"/>
  <c r="F1118" i="13"/>
  <c r="E1118" i="13"/>
  <c r="J1118" i="13"/>
  <c r="L1118" i="13" l="1"/>
  <c r="K1118" i="13"/>
  <c r="N1118" i="13" s="1"/>
  <c r="M1118" i="13" s="1"/>
  <c r="O1118" i="13" l="1"/>
  <c r="S1118" i="13" l="1"/>
  <c r="T1118" i="13"/>
  <c r="W1118" i="13"/>
  <c r="X1118" i="13"/>
  <c r="AA1118" i="13" l="1"/>
  <c r="Z1118" i="13"/>
  <c r="C1119" i="13" l="1"/>
  <c r="H1119" i="13"/>
  <c r="I1119" i="13"/>
  <c r="D1119" i="13"/>
  <c r="E1119" i="13" l="1"/>
  <c r="F1119" i="13"/>
  <c r="Q1119" i="13"/>
  <c r="AB1118" i="13"/>
  <c r="J1119" i="13"/>
  <c r="L1119" i="13" s="1"/>
  <c r="K1119" i="13" l="1"/>
  <c r="N1119" i="13" s="1"/>
  <c r="M1119" i="13" s="1"/>
  <c r="O1119" i="13" l="1"/>
  <c r="T1119" i="13" l="1"/>
  <c r="S1119" i="13"/>
  <c r="X1119" i="13"/>
  <c r="W1119" i="13"/>
  <c r="AA1119" i="13" l="1"/>
  <c r="I1120" i="13" s="1"/>
  <c r="Z1119" i="13"/>
  <c r="D1120" i="13" l="1"/>
  <c r="Q1120" i="13" s="1"/>
  <c r="H1120" i="13"/>
  <c r="C1120" i="13"/>
  <c r="AB1119" i="13" l="1"/>
  <c r="J1120" i="13"/>
  <c r="E1120" i="13"/>
  <c r="F1120" i="13"/>
  <c r="L1120" i="13" l="1"/>
  <c r="K1120" i="13"/>
  <c r="N1120" i="13" s="1"/>
  <c r="M1120" i="13" s="1"/>
  <c r="O1120" i="13" l="1"/>
  <c r="X1120" i="13" l="1"/>
  <c r="W1120" i="13"/>
  <c r="S1120" i="13"/>
  <c r="T1120" i="13"/>
  <c r="AA1120" i="13" l="1"/>
  <c r="D1121" i="13" s="1"/>
  <c r="Z1120" i="13"/>
  <c r="I1121" i="13" l="1"/>
  <c r="Q1121" i="13"/>
  <c r="AB1120" i="13"/>
  <c r="H1121" i="13"/>
  <c r="C1121" i="13"/>
  <c r="F1121" i="13" l="1"/>
  <c r="J1121" i="13"/>
  <c r="E1121" i="13"/>
  <c r="L1121" i="13" l="1"/>
  <c r="K1121" i="13"/>
  <c r="N1121" i="13" s="1"/>
  <c r="M1121" i="13" s="1"/>
  <c r="O1121" i="13" l="1"/>
  <c r="S1121" i="13" l="1"/>
  <c r="T1121" i="13"/>
  <c r="X1121" i="13"/>
  <c r="W1121" i="13"/>
  <c r="AA1121" i="13" l="1"/>
  <c r="Z1121" i="13"/>
  <c r="D1122" i="13" l="1"/>
  <c r="I1122" i="13"/>
  <c r="C1122" i="13"/>
  <c r="E1122" i="13" s="1"/>
  <c r="H1122" i="13"/>
  <c r="J1122" i="13" l="1"/>
  <c r="L1122" i="13" s="1"/>
  <c r="F1122" i="13"/>
  <c r="Q1122" i="13"/>
  <c r="AB1121" i="13"/>
  <c r="K1122" i="13" l="1"/>
  <c r="N1122" i="13" s="1"/>
  <c r="M1122" i="13" s="1"/>
  <c r="O1122" i="13" l="1"/>
  <c r="X1122" i="13" s="1"/>
  <c r="T1122" i="13"/>
  <c r="S1122" i="13"/>
  <c r="W1122" i="13" l="1"/>
  <c r="Z1122" i="13" s="1"/>
  <c r="H1123" i="13" s="1"/>
  <c r="AA1122" i="13"/>
  <c r="I1123" i="13" s="1"/>
  <c r="D1123" i="13" l="1"/>
  <c r="C1123" i="13"/>
  <c r="Q1123" i="13" l="1"/>
  <c r="AB1122" i="13"/>
  <c r="E1123" i="13"/>
  <c r="J1123" i="13"/>
  <c r="F1123" i="13"/>
  <c r="L1123" i="13" l="1"/>
  <c r="K1123" i="13"/>
  <c r="N1123" i="13" s="1"/>
  <c r="M1123" i="13" s="1"/>
  <c r="O1123" i="13" l="1"/>
  <c r="S1123" i="13" l="1"/>
  <c r="T1123" i="13"/>
  <c r="W1123" i="13"/>
  <c r="X1123" i="13"/>
  <c r="Z1123" i="13" l="1"/>
  <c r="H1124" i="13" s="1"/>
  <c r="AA1123" i="13"/>
  <c r="C1124" i="13" l="1"/>
  <c r="D1124" i="13"/>
  <c r="I1124" i="13"/>
  <c r="F1124" i="13" l="1"/>
  <c r="E1124" i="13"/>
  <c r="Q1124" i="13"/>
  <c r="AB1123" i="13"/>
  <c r="J1124" i="13"/>
  <c r="L1124" i="13" s="1"/>
  <c r="K1124" i="13" l="1"/>
  <c r="N1124" i="13" s="1"/>
  <c r="M1124" i="13" s="1"/>
  <c r="O1124" i="13" l="1"/>
  <c r="X1124" i="13" l="1"/>
  <c r="W1124" i="13"/>
  <c r="S1124" i="13"/>
  <c r="T1124" i="13"/>
  <c r="AA1124" i="13" l="1"/>
  <c r="I1125" i="13" s="1"/>
  <c r="Z1124" i="13"/>
  <c r="D1125" i="13" l="1"/>
  <c r="C1125" i="13"/>
  <c r="H1125" i="13"/>
  <c r="E1125" i="13" l="1"/>
  <c r="AB1124" i="13"/>
  <c r="Q1125" i="13"/>
  <c r="J1125" i="13"/>
  <c r="F1125" i="13"/>
  <c r="L1125" i="13" l="1"/>
  <c r="K1125" i="13"/>
  <c r="N1125" i="13" s="1"/>
  <c r="M1125" i="13" s="1"/>
  <c r="O1125" i="13" l="1"/>
  <c r="S1125" i="13" l="1"/>
  <c r="T1125" i="13"/>
  <c r="W1125" i="13"/>
  <c r="X1125" i="13"/>
  <c r="AA1125" i="13" l="1"/>
  <c r="Z1125" i="13"/>
  <c r="H1126" i="13" l="1"/>
  <c r="C1126" i="13"/>
  <c r="D1126" i="13"/>
  <c r="I1126" i="13"/>
  <c r="Q1126" i="13" l="1"/>
  <c r="AB1125" i="13"/>
  <c r="F1126" i="13"/>
  <c r="E1126" i="13"/>
  <c r="J1126" i="13"/>
  <c r="L1126" i="13" s="1"/>
  <c r="K1126" i="13" l="1"/>
  <c r="N1126" i="13" s="1"/>
  <c r="M1126" i="13" s="1"/>
  <c r="O1126" i="13" l="1"/>
  <c r="T1126" i="13" l="1"/>
  <c r="S1126" i="13"/>
  <c r="X1126" i="13"/>
  <c r="W1126" i="13"/>
  <c r="Z1126" i="13" l="1"/>
  <c r="H1127" i="13" s="1"/>
  <c r="AA1126" i="13"/>
  <c r="C1127" i="13" l="1"/>
  <c r="I1127" i="13"/>
  <c r="D1127" i="13"/>
  <c r="E1127" i="13" l="1"/>
  <c r="F1127" i="13"/>
  <c r="Q1127" i="13"/>
  <c r="AB1126" i="13"/>
  <c r="J1127" i="13"/>
  <c r="L1127" i="13" s="1"/>
  <c r="K1127" i="13" l="1"/>
  <c r="N1127" i="13" s="1"/>
  <c r="M1127" i="13" s="1"/>
  <c r="O1127" i="13" l="1"/>
  <c r="W1127" i="13" l="1"/>
  <c r="X1127" i="13"/>
  <c r="T1127" i="13"/>
  <c r="S1127" i="13"/>
  <c r="Z1127" i="13" l="1"/>
  <c r="C1128" i="13" s="1"/>
  <c r="AA1127" i="13"/>
  <c r="D1128" i="13" s="1"/>
  <c r="H1128" i="13" l="1"/>
  <c r="I1128" i="13"/>
  <c r="Q1128" i="13"/>
  <c r="AB1127" i="13"/>
  <c r="E1128" i="13" l="1"/>
  <c r="J1128" i="13"/>
  <c r="F1128" i="13"/>
  <c r="L1128" i="13" l="1"/>
  <c r="K1128" i="13"/>
  <c r="N1128" i="13" s="1"/>
  <c r="M1128" i="13" s="1"/>
  <c r="O1128" i="13" l="1"/>
  <c r="X1128" i="13" l="1"/>
  <c r="W1128" i="13"/>
  <c r="T1128" i="13"/>
  <c r="S1128" i="13"/>
  <c r="Z1128" i="13" l="1"/>
  <c r="H1129" i="13" s="1"/>
  <c r="AA1128" i="13"/>
  <c r="C1129" i="13" l="1"/>
  <c r="E1129" i="13" s="1"/>
  <c r="D1129" i="13"/>
  <c r="I1129" i="13"/>
  <c r="J1129" i="13" l="1"/>
  <c r="L1129" i="13" s="1"/>
  <c r="F1129" i="13"/>
  <c r="Q1129" i="13"/>
  <c r="AB1128" i="13"/>
  <c r="K1129" i="13" l="1"/>
  <c r="N1129" i="13" s="1"/>
  <c r="O1129" i="13" l="1"/>
  <c r="M1129" i="13"/>
  <c r="T1129" i="13" s="1"/>
  <c r="X1129" i="13" l="1"/>
  <c r="AA1129" i="13" s="1"/>
  <c r="D1130" i="13" s="1"/>
  <c r="W1129" i="13"/>
  <c r="S1129" i="13"/>
  <c r="Z1129" i="13" l="1"/>
  <c r="C1130" i="13" s="1"/>
  <c r="I1130" i="13"/>
  <c r="Q1130" i="13"/>
  <c r="AB1129" i="13"/>
  <c r="H1130" i="13" l="1"/>
  <c r="J1130" i="13" s="1"/>
  <c r="L1130" i="13" s="1"/>
  <c r="F1130" i="13"/>
  <c r="E1130" i="13"/>
  <c r="K1130" i="13" l="1"/>
  <c r="N1130" i="13" s="1"/>
  <c r="M1130" i="13" s="1"/>
  <c r="O1130" i="13" l="1"/>
  <c r="T1130" i="13"/>
  <c r="S1130" i="13"/>
  <c r="W1130" i="13" l="1"/>
  <c r="Z1130" i="13" s="1"/>
  <c r="H1131" i="13" s="1"/>
  <c r="X1130" i="13"/>
  <c r="AA1130" i="13" s="1"/>
  <c r="C1131" i="13" l="1"/>
  <c r="I1131" i="13"/>
  <c r="D1131" i="13"/>
  <c r="F1131" i="13" l="1"/>
  <c r="Q1131" i="13"/>
  <c r="AB1130" i="13"/>
  <c r="J1131" i="13"/>
  <c r="L1131" i="13" s="1"/>
  <c r="E1131" i="13"/>
  <c r="K1131" i="13" l="1"/>
  <c r="N1131" i="13" s="1"/>
  <c r="M1131" i="13" s="1"/>
  <c r="O1131" i="13" l="1"/>
  <c r="X1131" i="13" l="1"/>
  <c r="W1131" i="13"/>
  <c r="T1131" i="13"/>
  <c r="S1131" i="13"/>
  <c r="AA1131" i="13" l="1"/>
  <c r="Z1131" i="13"/>
  <c r="H1132" i="13" l="1"/>
  <c r="C1132" i="13"/>
  <c r="D1132" i="13"/>
  <c r="I1132" i="13"/>
  <c r="F1132" i="13" l="1"/>
  <c r="E1132" i="13"/>
  <c r="Q1132" i="13"/>
  <c r="AB1131" i="13"/>
  <c r="J1132" i="13"/>
  <c r="L1132" i="13" s="1"/>
  <c r="K1132" i="13" l="1"/>
  <c r="N1132" i="13" s="1"/>
  <c r="M1132" i="13" s="1"/>
  <c r="O1132" i="13" l="1"/>
  <c r="W1132" i="13" l="1"/>
  <c r="X1132" i="13"/>
  <c r="S1132" i="13"/>
  <c r="T1132" i="13"/>
  <c r="Z1132" i="13" l="1"/>
  <c r="C1133" i="13" s="1"/>
  <c r="AA1132" i="13"/>
  <c r="H1133" i="13" l="1"/>
  <c r="I1133" i="13"/>
  <c r="D1133" i="13"/>
  <c r="F1133" i="13"/>
  <c r="J1133" i="13" l="1"/>
  <c r="L1133" i="13" s="1"/>
  <c r="Q1133" i="13"/>
  <c r="AB1132" i="13"/>
  <c r="E1133" i="13"/>
  <c r="K1133" i="13" l="1"/>
  <c r="N1133" i="13" s="1"/>
  <c r="O1133" i="13" l="1"/>
  <c r="X1133" i="13" s="1"/>
  <c r="M1133" i="13"/>
  <c r="W1133" i="13" l="1"/>
  <c r="T1133" i="13"/>
  <c r="AA1133" i="13" s="1"/>
  <c r="S1133" i="13"/>
  <c r="Z1133" i="13" l="1"/>
  <c r="H1134" i="13" s="1"/>
  <c r="D1134" i="13"/>
  <c r="I1134" i="13"/>
  <c r="C1134" i="13" l="1"/>
  <c r="F1134" i="13" s="1"/>
  <c r="Q1134" i="13"/>
  <c r="AB1133" i="13"/>
  <c r="J1134" i="13"/>
  <c r="L1134" i="13" s="1"/>
  <c r="E1134" i="13" l="1"/>
  <c r="K1134" i="13"/>
  <c r="N1134" i="13" s="1"/>
  <c r="M1134" i="13" s="1"/>
  <c r="O1134" i="13" l="1"/>
  <c r="W1134" i="13" l="1"/>
  <c r="X1134" i="13"/>
  <c r="S1134" i="13"/>
  <c r="T1134" i="13"/>
  <c r="Z1134" i="13" l="1"/>
  <c r="AA1134" i="13"/>
  <c r="I1135" i="13" l="1"/>
  <c r="D1135" i="13"/>
  <c r="H1135" i="13"/>
  <c r="C1135" i="13"/>
  <c r="E1135" i="13" s="1"/>
  <c r="F1135" i="13" l="1"/>
  <c r="Q1135" i="13"/>
  <c r="AB1134" i="13"/>
  <c r="J1135" i="13"/>
  <c r="L1135" i="13" s="1"/>
  <c r="K1135" i="13" l="1"/>
  <c r="N1135" i="13" s="1"/>
  <c r="M1135" i="13" s="1"/>
  <c r="O1135" i="13" l="1"/>
  <c r="W1135" i="13" l="1"/>
  <c r="X1135" i="13"/>
  <c r="T1135" i="13"/>
  <c r="S1135" i="13"/>
  <c r="Z1135" i="13" l="1"/>
  <c r="H1136" i="13" s="1"/>
  <c r="AA1135" i="13"/>
  <c r="C1136" i="13" l="1"/>
  <c r="F1136" i="13" s="1"/>
  <c r="D1136" i="13"/>
  <c r="I1136" i="13"/>
  <c r="E1136" i="13" l="1"/>
  <c r="J1136" i="13"/>
  <c r="L1136" i="13" s="1"/>
  <c r="Q1136" i="13"/>
  <c r="AB1135" i="13"/>
  <c r="K1136" i="13" l="1"/>
  <c r="N1136" i="13" s="1"/>
  <c r="O1136" i="13" l="1"/>
  <c r="X1136" i="13" s="1"/>
  <c r="M1136" i="13"/>
  <c r="W1136" i="13" l="1"/>
  <c r="S1136" i="13"/>
  <c r="T1136" i="13"/>
  <c r="AA1136" i="13" s="1"/>
  <c r="D1137" i="13" s="1"/>
  <c r="Z1136" i="13" l="1"/>
  <c r="H1137" i="13" s="1"/>
  <c r="I1137" i="13"/>
  <c r="Q1137" i="13"/>
  <c r="AB1136" i="13"/>
  <c r="C1137" i="13" l="1"/>
  <c r="E1137" i="13" s="1"/>
  <c r="J1137" i="13"/>
  <c r="L1137" i="13" s="1"/>
  <c r="F1137" i="13" l="1"/>
  <c r="K1137" i="13"/>
  <c r="N1137" i="13" s="1"/>
  <c r="O1137" i="13" l="1"/>
  <c r="W1137" i="13" s="1"/>
  <c r="M1137" i="13"/>
  <c r="T1137" i="13" s="1"/>
  <c r="S1137" i="13" l="1"/>
  <c r="Z1137" i="13" s="1"/>
  <c r="X1137" i="13"/>
  <c r="AA1137" i="13" s="1"/>
  <c r="H1138" i="13" l="1"/>
  <c r="C1138" i="13"/>
  <c r="I1138" i="13"/>
  <c r="D1138" i="13"/>
  <c r="E1138" i="13" l="1"/>
  <c r="J1138" i="13"/>
  <c r="L1138" i="13" s="1"/>
  <c r="Q1138" i="13"/>
  <c r="AB1137" i="13"/>
  <c r="F1138" i="13"/>
  <c r="K1138" i="13" l="1"/>
  <c r="N1138" i="13" s="1"/>
  <c r="O1138" i="13" l="1"/>
  <c r="M1138" i="13"/>
  <c r="S1138" i="13" s="1"/>
  <c r="T1138" i="13" l="1"/>
  <c r="W1138" i="13"/>
  <c r="Z1138" i="13" s="1"/>
  <c r="H1139" i="13" s="1"/>
  <c r="X1138" i="13"/>
  <c r="AA1138" i="13" l="1"/>
  <c r="D1139" i="13" s="1"/>
  <c r="C1139" i="13"/>
  <c r="I1139" i="13" l="1"/>
  <c r="J1139" i="13" s="1"/>
  <c r="L1139" i="13" s="1"/>
  <c r="F1139" i="13"/>
  <c r="E1139" i="13"/>
  <c r="Q1139" i="13"/>
  <c r="AB1138" i="13"/>
  <c r="K1139" i="13" l="1"/>
  <c r="N1139" i="13" s="1"/>
  <c r="M1139" i="13" s="1"/>
  <c r="O1139" i="13" l="1"/>
  <c r="W1139" i="13" l="1"/>
  <c r="X1139" i="13"/>
  <c r="S1139" i="13"/>
  <c r="T1139" i="13"/>
  <c r="Z1139" i="13" l="1"/>
  <c r="C1140" i="13" s="1"/>
  <c r="AA1139" i="13"/>
  <c r="H1140" i="13" l="1"/>
  <c r="D1140" i="13"/>
  <c r="I1140" i="13"/>
  <c r="F1140" i="13"/>
  <c r="J1140" i="13" l="1"/>
  <c r="L1140" i="13" s="1"/>
  <c r="Q1140" i="13"/>
  <c r="AB1139" i="13"/>
  <c r="E1140" i="13"/>
  <c r="K1140" i="13" l="1"/>
  <c r="N1140" i="13" s="1"/>
  <c r="O1140" i="13" l="1"/>
  <c r="X1140" i="13" s="1"/>
  <c r="M1140" i="13"/>
  <c r="W1140" i="13" l="1"/>
  <c r="T1140" i="13"/>
  <c r="AA1140" i="13" s="1"/>
  <c r="S1140" i="13"/>
  <c r="Z1140" i="13" l="1"/>
  <c r="H1141" i="13" s="1"/>
  <c r="D1141" i="13"/>
  <c r="I1141" i="13"/>
  <c r="C1141" i="13" l="1"/>
  <c r="F1141" i="13" s="1"/>
  <c r="J1141" i="13"/>
  <c r="L1141" i="13" s="1"/>
  <c r="Q1141" i="13"/>
  <c r="AB1140" i="13"/>
  <c r="E1141" i="13" l="1"/>
  <c r="K1141" i="13"/>
  <c r="N1141" i="13" s="1"/>
  <c r="M1141" i="13" s="1"/>
  <c r="O1141" i="13" l="1"/>
  <c r="S1141" i="13" l="1"/>
  <c r="T1141" i="13"/>
  <c r="W1141" i="13"/>
  <c r="X1141" i="13"/>
  <c r="AA1141" i="13" l="1"/>
  <c r="Z1141" i="13"/>
  <c r="C1142" i="13" l="1"/>
  <c r="H1142" i="13"/>
  <c r="I1142" i="13"/>
  <c r="D1142" i="13"/>
  <c r="F1142" i="13" l="1"/>
  <c r="E1142" i="13"/>
  <c r="J1142" i="13"/>
  <c r="L1142" i="13" s="1"/>
  <c r="Q1142" i="13"/>
  <c r="AB1141" i="13"/>
  <c r="K1142" i="13" l="1"/>
  <c r="N1142" i="13" s="1"/>
  <c r="M1142" i="13" s="1"/>
  <c r="O1142" i="13" l="1"/>
  <c r="S1142" i="13"/>
  <c r="T1142" i="13"/>
  <c r="X1142" i="13" l="1"/>
  <c r="AA1142" i="13" s="1"/>
  <c r="W1142" i="13"/>
  <c r="Z1142" i="13" s="1"/>
  <c r="H1143" i="13" l="1"/>
  <c r="C1143" i="13"/>
  <c r="I1143" i="13"/>
  <c r="D1143" i="13"/>
  <c r="Q1143" i="13" l="1"/>
  <c r="AB1142" i="13"/>
  <c r="J1143" i="13"/>
  <c r="L1143" i="13" s="1"/>
  <c r="E1143" i="13"/>
  <c r="F1143" i="13"/>
  <c r="K1143" i="13" l="1"/>
  <c r="N1143" i="13" s="1"/>
  <c r="M1143" i="13" s="1"/>
  <c r="O1143" i="13" l="1"/>
  <c r="W1143" i="13" l="1"/>
  <c r="X1143" i="13"/>
  <c r="S1143" i="13"/>
  <c r="T1143" i="13"/>
  <c r="AA1143" i="13" l="1"/>
  <c r="D1144" i="13" s="1"/>
  <c r="Z1143" i="13"/>
  <c r="I1144" i="13" l="1"/>
  <c r="Q1144" i="13"/>
  <c r="AB1143" i="13"/>
  <c r="H1144" i="13"/>
  <c r="C1144" i="13"/>
  <c r="J1144" i="13" l="1"/>
  <c r="L1144" i="13" s="1"/>
  <c r="E1144" i="13"/>
  <c r="F1144" i="13"/>
  <c r="K1144" i="13" l="1"/>
  <c r="N1144" i="13" s="1"/>
  <c r="M1144" i="13" s="1"/>
  <c r="O1144" i="13" l="1"/>
  <c r="S1144" i="13"/>
  <c r="T1144" i="13"/>
  <c r="W1144" i="13" l="1"/>
  <c r="Z1144" i="13" s="1"/>
  <c r="X1144" i="13"/>
  <c r="AA1144" i="13" s="1"/>
  <c r="I1145" i="13" s="1"/>
  <c r="D1145" i="13" l="1"/>
  <c r="AB1144" i="13" s="1"/>
  <c r="C1145" i="13"/>
  <c r="H1145" i="13"/>
  <c r="Q1145" i="13" l="1"/>
  <c r="F1145" i="13"/>
  <c r="E1145" i="13"/>
  <c r="J1145" i="13"/>
  <c r="L1145" i="13" l="1"/>
  <c r="K1145" i="13"/>
  <c r="N1145" i="13" s="1"/>
  <c r="M1145" i="13" s="1"/>
  <c r="O1145" i="13" l="1"/>
  <c r="S1145" i="13" l="1"/>
  <c r="T1145" i="13"/>
  <c r="W1145" i="13"/>
  <c r="X1145" i="13"/>
  <c r="AA1145" i="13" l="1"/>
  <c r="I1146" i="13" s="1"/>
  <c r="Z1145" i="13"/>
  <c r="D1146" i="13" l="1"/>
  <c r="H1146" i="13"/>
  <c r="C1146" i="13"/>
  <c r="E1146" i="13" s="1"/>
  <c r="J1146" i="13" l="1"/>
  <c r="L1146" i="13" s="1"/>
  <c r="AB1145" i="13"/>
  <c r="Q1146" i="13"/>
  <c r="F1146" i="13"/>
  <c r="K1146" i="13" l="1"/>
  <c r="N1146" i="13" s="1"/>
  <c r="M1146" i="13" s="1"/>
  <c r="O1146" i="13" l="1"/>
  <c r="W1146" i="13" s="1"/>
  <c r="T1146" i="13"/>
  <c r="S1146" i="13"/>
  <c r="X1146" i="13" l="1"/>
  <c r="AA1146" i="13" s="1"/>
  <c r="Z1146" i="13"/>
  <c r="H1147" i="13" s="1"/>
  <c r="C1147" i="13" l="1"/>
  <c r="I1147" i="13"/>
  <c r="D1147" i="13"/>
  <c r="E1147" i="13" l="1"/>
  <c r="F1147" i="13"/>
  <c r="J1147" i="13"/>
  <c r="L1147" i="13" s="1"/>
  <c r="Q1147" i="13"/>
  <c r="AB1146" i="13"/>
  <c r="K1147" i="13" l="1"/>
  <c r="N1147" i="13" s="1"/>
  <c r="M1147" i="13" s="1"/>
  <c r="O1147" i="13" l="1"/>
  <c r="W1147" i="13" l="1"/>
  <c r="X1147" i="13"/>
  <c r="S1147" i="13"/>
  <c r="T1147" i="13"/>
  <c r="Z1147" i="13" l="1"/>
  <c r="H1148" i="13" s="1"/>
  <c r="AA1147" i="13"/>
  <c r="C1148" i="13" l="1"/>
  <c r="I1148" i="13"/>
  <c r="D1148" i="13"/>
  <c r="Q1148" i="13" l="1"/>
  <c r="AB1147" i="13"/>
  <c r="E1148" i="13"/>
  <c r="J1148" i="13"/>
  <c r="L1148" i="13" s="1"/>
  <c r="F1148" i="13"/>
  <c r="K1148" i="13" l="1"/>
  <c r="N1148" i="13" s="1"/>
  <c r="M1148" i="13" s="1"/>
  <c r="O1148" i="13" l="1"/>
  <c r="W1148" i="13" s="1"/>
  <c r="T1148" i="13"/>
  <c r="S1148" i="13"/>
  <c r="X1148" i="13" l="1"/>
  <c r="AA1148" i="13" s="1"/>
  <c r="Z1148" i="13"/>
  <c r="I1149" i="13" l="1"/>
  <c r="D1149" i="13"/>
  <c r="C1149" i="13"/>
  <c r="H1149" i="13"/>
  <c r="J1149" i="13" l="1"/>
  <c r="L1149" i="13" s="1"/>
  <c r="Q1149" i="13"/>
  <c r="AB1148" i="13"/>
  <c r="E1149" i="13"/>
  <c r="F1149" i="13"/>
  <c r="K1149" i="13" l="1"/>
  <c r="N1149" i="13" s="1"/>
  <c r="O1149" i="13" l="1"/>
  <c r="W1149" i="13" s="1"/>
  <c r="M1149" i="13"/>
  <c r="X1149" i="13" l="1"/>
  <c r="T1149" i="13"/>
  <c r="S1149" i="13"/>
  <c r="Z1149" i="13" s="1"/>
  <c r="AA1149" i="13" l="1"/>
  <c r="D1150" i="13" s="1"/>
  <c r="H1150" i="13"/>
  <c r="C1150" i="13"/>
  <c r="AB1149" i="13" l="1"/>
  <c r="Q1150" i="13"/>
  <c r="I1150" i="13"/>
  <c r="J1150" i="13" s="1"/>
  <c r="E1150" i="13"/>
  <c r="F1150" i="13"/>
  <c r="L1150" i="13" l="1"/>
  <c r="K1150" i="13"/>
  <c r="N1150" i="13" s="1"/>
  <c r="M1150" i="13" s="1"/>
  <c r="O1150" i="13" l="1"/>
  <c r="T1150" i="13" l="1"/>
  <c r="S1150" i="13"/>
  <c r="X1150" i="13"/>
  <c r="W1150" i="13"/>
  <c r="Z1150" i="13" l="1"/>
  <c r="H1151" i="13" s="1"/>
  <c r="AA1150" i="13"/>
  <c r="C1151" i="13" l="1"/>
  <c r="E1151" i="13" s="1"/>
  <c r="I1151" i="13"/>
  <c r="J1151" i="13" s="1"/>
  <c r="L1151" i="13" s="1"/>
  <c r="D1151" i="13"/>
  <c r="F1151" i="13" l="1"/>
  <c r="Q1151" i="13"/>
  <c r="K1151" i="13"/>
  <c r="N1151" i="13" s="1"/>
  <c r="M1151" i="13" s="1"/>
  <c r="AB1150" i="13"/>
  <c r="O1151" i="13" l="1"/>
  <c r="X1151" i="13" l="1"/>
  <c r="W1151" i="13"/>
  <c r="S1151" i="13"/>
  <c r="T1151" i="13"/>
  <c r="AA1151" i="13" l="1"/>
  <c r="I1152" i="13" s="1"/>
  <c r="Z1151" i="13"/>
  <c r="D1152" i="13" l="1"/>
  <c r="AB1151" i="13" s="1"/>
  <c r="H1152" i="13"/>
  <c r="C1152" i="13"/>
  <c r="Q1152" i="13" l="1"/>
  <c r="J1152" i="13"/>
  <c r="F1152" i="13"/>
  <c r="E1152" i="13"/>
  <c r="L1152" i="13" l="1"/>
  <c r="K1152" i="13"/>
  <c r="N1152" i="13" s="1"/>
  <c r="M1152" i="13" s="1"/>
  <c r="O1152" i="13" l="1"/>
  <c r="X1152" i="13" l="1"/>
  <c r="W1152" i="13"/>
  <c r="S1152" i="13"/>
  <c r="T1152" i="13"/>
  <c r="AA1152" i="13" l="1"/>
  <c r="I1153" i="13" s="1"/>
  <c r="Z1152" i="13"/>
  <c r="D1153" i="13" l="1"/>
  <c r="C1153" i="13"/>
  <c r="H1153" i="13"/>
  <c r="Q1153" i="13" l="1"/>
  <c r="AB1152" i="13"/>
  <c r="E1153" i="13"/>
  <c r="F1153" i="13"/>
  <c r="J1153" i="13"/>
  <c r="L1153" i="13" l="1"/>
  <c r="K1153" i="13"/>
  <c r="N1153" i="13" s="1"/>
  <c r="M1153" i="13" s="1"/>
  <c r="O1153" i="13" l="1"/>
  <c r="X1153" i="13" l="1"/>
  <c r="W1153" i="13"/>
  <c r="S1153" i="13"/>
  <c r="T1153" i="13"/>
  <c r="AA1153" i="13" l="1"/>
  <c r="I1154" i="13" s="1"/>
  <c r="Z1153" i="13"/>
  <c r="H1154" i="13" s="1"/>
  <c r="D1154" i="13" l="1"/>
  <c r="C1154" i="13"/>
  <c r="J1154" i="13"/>
  <c r="L1154" i="13" s="1"/>
  <c r="E1154" i="13" l="1"/>
  <c r="AB1153" i="13"/>
  <c r="K1154" i="13"/>
  <c r="N1154" i="13" s="1"/>
  <c r="Q1154" i="13"/>
  <c r="F1154" i="13"/>
  <c r="O1154" i="13" l="1"/>
  <c r="X1154" i="13" s="1"/>
  <c r="M1154" i="13"/>
  <c r="S1154" i="13" s="1"/>
  <c r="W1154" i="13" l="1"/>
  <c r="Z1154" i="13" s="1"/>
  <c r="C1155" i="13" s="1"/>
  <c r="T1154" i="13"/>
  <c r="AA1154" i="13" s="1"/>
  <c r="I1155" i="13" s="1"/>
  <c r="D1155" i="13" l="1"/>
  <c r="H1155" i="13"/>
  <c r="J1155" i="13" l="1"/>
  <c r="AB1154" i="13"/>
  <c r="Q1155" i="13"/>
  <c r="E1155" i="13"/>
  <c r="F1155" i="13"/>
  <c r="L1155" i="13" l="1"/>
  <c r="K1155" i="13"/>
  <c r="N1155" i="13" s="1"/>
  <c r="M1155" i="13" s="1"/>
  <c r="O1155" i="13" l="1"/>
  <c r="S1155" i="13" l="1"/>
  <c r="T1155" i="13"/>
  <c r="W1155" i="13"/>
  <c r="X1155" i="13"/>
  <c r="AA1155" i="13" l="1"/>
  <c r="D1156" i="13" s="1"/>
  <c r="Z1155" i="13"/>
  <c r="I1156" i="13" l="1"/>
  <c r="C1156" i="13"/>
  <c r="H1156" i="13"/>
  <c r="Q1156" i="13"/>
  <c r="AB1155" i="13"/>
  <c r="E1156" i="13" l="1"/>
  <c r="F1156" i="13"/>
  <c r="J1156" i="13"/>
  <c r="L1156" i="13" l="1"/>
  <c r="K1156" i="13"/>
  <c r="N1156" i="13" s="1"/>
  <c r="M1156" i="13" s="1"/>
  <c r="O1156" i="13" l="1"/>
  <c r="X1156" i="13" l="1"/>
  <c r="W1156" i="13"/>
  <c r="S1156" i="13"/>
  <c r="T1156" i="13"/>
  <c r="Z1156" i="13" l="1"/>
  <c r="AA1156" i="13"/>
  <c r="I1157" i="13" l="1"/>
  <c r="D1157" i="13"/>
  <c r="C1157" i="13"/>
  <c r="H1157" i="13"/>
  <c r="J1157" i="13" l="1"/>
  <c r="L1157" i="13" s="1"/>
  <c r="Q1157" i="13"/>
  <c r="AB1156" i="13"/>
  <c r="F1157" i="13"/>
  <c r="E1157" i="13"/>
  <c r="K1157" i="13" l="1"/>
  <c r="N1157" i="13" s="1"/>
  <c r="O1157" i="13" l="1"/>
  <c r="M1157" i="13"/>
  <c r="S1157" i="13" s="1"/>
  <c r="W1157" i="13" l="1"/>
  <c r="Z1157" i="13" s="1"/>
  <c r="C1158" i="13" s="1"/>
  <c r="X1157" i="13"/>
  <c r="T1157" i="13"/>
  <c r="AA1157" i="13" l="1"/>
  <c r="I1158" i="13" s="1"/>
  <c r="H1158" i="13"/>
  <c r="E1158" i="13"/>
  <c r="J1158" i="13" l="1"/>
  <c r="L1158" i="13" s="1"/>
  <c r="D1158" i="13"/>
  <c r="F1158" i="13"/>
  <c r="AB1158" i="13" l="1"/>
  <c r="AB1157" i="13"/>
  <c r="K1158" i="13"/>
  <c r="N1158" i="13" s="1"/>
  <c r="M1158" i="13" s="1"/>
  <c r="T1158" i="13" s="1"/>
  <c r="Q1158" i="13"/>
  <c r="S1158" i="13" l="1"/>
  <c r="O1158" i="13"/>
  <c r="W1158" i="13" s="1"/>
  <c r="Z1158" i="13" l="1"/>
  <c r="X1158" i="13"/>
  <c r="AA1158" i="13" s="1"/>
</calcChain>
</file>

<file path=xl/comments1.xml><?xml version="1.0" encoding="utf-8"?>
<comments xmlns="http://schemas.openxmlformats.org/spreadsheetml/2006/main">
  <authors>
    <author>a-nathan</author>
    <author>Alan M. Nathan</author>
  </authors>
  <commentList>
    <comment ref="B1" authorId="0" shapeId="0">
      <text>
        <r>
          <rPr>
            <b/>
            <sz val="8"/>
            <color indexed="81"/>
            <rFont val="Tahoma"/>
            <family val="2"/>
          </rPr>
          <t>a-nathan:</t>
        </r>
        <r>
          <rPr>
            <sz val="8"/>
            <color indexed="81"/>
            <rFont val="Tahoma"/>
            <family val="2"/>
          </rPr>
          <t xml:space="preserve">
mass of ball
baseball:  5.125 oz
softball:  6.5 oz</t>
        </r>
      </text>
    </comment>
    <comment ref="B2" authorId="0" shapeId="0">
      <text>
        <r>
          <rPr>
            <b/>
            <sz val="8"/>
            <color indexed="81"/>
            <rFont val="Tahoma"/>
            <family val="2"/>
          </rPr>
          <t>a-nathan:</t>
        </r>
        <r>
          <rPr>
            <sz val="8"/>
            <color indexed="81"/>
            <rFont val="Tahoma"/>
            <family val="2"/>
          </rPr>
          <t xml:space="preserve">
circumference:
9.125" for baseball
12.0" for softball</t>
        </r>
      </text>
    </comment>
    <comment ref="D2" authorId="1" shapeId="0">
      <text>
        <r>
          <rPr>
            <b/>
            <sz val="9"/>
            <color indexed="81"/>
            <rFont val="Tahoma"/>
            <family val="2"/>
          </rPr>
          <t>Alan M. Nathan:</t>
        </r>
        <r>
          <rPr>
            <sz val="9"/>
            <color indexed="81"/>
            <rFont val="Tahoma"/>
            <family val="2"/>
          </rPr>
          <t xml:space="preserve">
air density in kg/m^3, taking into account temperature, elevation, pressure, and relative humidity.  Note that the factor 0.3783 was inserted on Jully 5, 2012 to correctly take into account the mass of the water molecule.  See CRC, 54th Ed, p. F-9.</t>
        </r>
      </text>
    </comment>
    <comment ref="D3" authorId="1" shapeId="0">
      <text>
        <r>
          <rPr>
            <b/>
            <sz val="9"/>
            <color indexed="81"/>
            <rFont val="Tahoma"/>
            <family val="2"/>
          </rPr>
          <t>Alan M. Nathan:</t>
        </r>
        <r>
          <rPr>
            <sz val="9"/>
            <color indexed="81"/>
            <rFont val="Tahoma"/>
            <family val="2"/>
          </rPr>
          <t xml:space="preserve">
0.5*rho*A/m in 1/ft</t>
        </r>
      </text>
    </comment>
    <comment ref="D4" authorId="1" shapeId="0">
      <text>
        <r>
          <rPr>
            <b/>
            <sz val="9"/>
            <color indexed="81"/>
            <rFont val="Tahoma"/>
            <family val="2"/>
          </rPr>
          <t>Alan M. Nathan:</t>
        </r>
        <r>
          <rPr>
            <sz val="9"/>
            <color indexed="81"/>
            <rFont val="Tahoma"/>
            <family val="2"/>
          </rPr>
          <t xml:space="preserve">
units are 1/ft
c0=0.5*rho*A/m for rho=1.225 kg/m^3 (0.0767 lb/ft^3), a value appropriate for elev=0 and T=288.16K
(15C or 59F)
c0=0.5*rho*A/m 
This value assumes a baseball with circumference of 9-1/8 inches and mass 5-1/8 oz.</t>
        </r>
      </text>
    </comment>
    <comment ref="D5" authorId="1" shapeId="0">
      <text>
        <r>
          <rPr>
            <b/>
            <sz val="9"/>
            <color indexed="81"/>
            <rFont val="Tahoma"/>
            <family val="2"/>
          </rPr>
          <t>Alan M. Nathan:</t>
        </r>
        <r>
          <rPr>
            <sz val="9"/>
            <color indexed="81"/>
            <rFont val="Tahoma"/>
            <family val="2"/>
          </rPr>
          <t xml:space="preserve">
actual pressure = (corrected barometric pressure)*exp(-elev*beta).  Beta has unitls /1m.
</t>
        </r>
      </text>
    </comment>
    <comment ref="D13" authorId="1" shapeId="0">
      <text>
        <r>
          <rPr>
            <b/>
            <sz val="9"/>
            <color indexed="81"/>
            <rFont val="Tahoma"/>
            <family val="2"/>
          </rPr>
          <t>Alan M. Nathan:</t>
        </r>
        <r>
          <rPr>
            <sz val="9"/>
            <color indexed="81"/>
            <rFont val="Tahoma"/>
            <family val="2"/>
          </rPr>
          <t xml:space="preserve">
initial spin in rad/s</t>
        </r>
      </text>
    </comment>
    <comment ref="D14" authorId="1" shapeId="0">
      <text>
        <r>
          <rPr>
            <b/>
            <sz val="9"/>
            <color indexed="81"/>
            <rFont val="Tahoma"/>
            <family val="2"/>
          </rPr>
          <t>Alan M. Nathan:</t>
        </r>
        <r>
          <rPr>
            <sz val="9"/>
            <color indexed="81"/>
            <rFont val="Tahoma"/>
            <family val="2"/>
          </rPr>
          <t xml:space="preserve">
assumes ball radius = circ/(2*pi)
romega units ft/s</t>
        </r>
      </text>
    </comment>
    <comment ref="B18" authorId="1" shapeId="0">
      <text>
        <r>
          <rPr>
            <b/>
            <sz val="9"/>
            <color indexed="81"/>
            <rFont val="Tahoma"/>
            <family val="2"/>
          </rPr>
          <t>Alan M. Nathan:</t>
        </r>
        <r>
          <rPr>
            <sz val="9"/>
            <color indexed="81"/>
            <rFont val="Tahoma"/>
            <family val="2"/>
          </rPr>
          <t xml:space="preserve">
angle of wind wrt the y axis (runs from -180 to +180)
0 =&gt; out to CF
45 =&gt; out to RF pole
-45 =&gt; out to LF pole
180 =&gt; in from CF</t>
        </r>
      </text>
    </comment>
    <comment ref="B20" authorId="1" shapeId="0">
      <text>
        <r>
          <rPr>
            <b/>
            <sz val="9"/>
            <color indexed="81"/>
            <rFont val="Tahoma"/>
            <family val="2"/>
          </rPr>
          <t>Alan M. Nathan:</t>
        </r>
        <r>
          <rPr>
            <sz val="9"/>
            <color indexed="81"/>
            <rFont val="Tahoma"/>
            <family val="2"/>
          </rPr>
          <t xml:space="preserve">
relative humidity in percent</t>
        </r>
      </text>
    </comment>
    <comment ref="D20" authorId="1" shapeId="0">
      <text>
        <r>
          <rPr>
            <b/>
            <sz val="9"/>
            <color indexed="81"/>
            <rFont val="Tahoma"/>
            <family val="2"/>
          </rPr>
          <t>Alan M. Nathan:</t>
        </r>
        <r>
          <rPr>
            <sz val="9"/>
            <color indexed="81"/>
            <rFont val="Tahoma"/>
            <family val="2"/>
          </rPr>
          <t xml:space="preserve">
Saturation Vapor Pressure, in mm Hg</t>
        </r>
      </text>
    </comment>
    <comment ref="B21" authorId="1" shapeId="0">
      <text>
        <r>
          <rPr>
            <b/>
            <sz val="9"/>
            <color indexed="81"/>
            <rFont val="Tahoma"/>
            <family val="2"/>
          </rPr>
          <t>Alan M. Nathan:</t>
        </r>
        <r>
          <rPr>
            <sz val="9"/>
            <color indexed="81"/>
            <rFont val="Tahoma"/>
            <family val="2"/>
          </rPr>
          <t xml:space="preserve">
Barometric Pressure in inches of  Hg.  Note:  this is the "corrected" value (i.e., referred to sea level)</t>
        </r>
      </text>
    </comment>
    <comment ref="D22" authorId="1" shapeId="0">
      <text>
        <r>
          <rPr>
            <b/>
            <sz val="9"/>
            <color indexed="81"/>
            <rFont val="Tahoma"/>
            <family val="2"/>
          </rPr>
          <t>Alan M. Nathan:</t>
        </r>
        <r>
          <rPr>
            <sz val="9"/>
            <color indexed="81"/>
            <rFont val="Tahoma"/>
            <family val="2"/>
          </rPr>
          <t xml:space="preserve">
Reynold's number for v=100 mph</t>
        </r>
      </text>
    </comment>
    <comment ref="B31" authorId="1" shapeId="0">
      <text>
        <r>
          <rPr>
            <b/>
            <sz val="9"/>
            <color indexed="81"/>
            <rFont val="Tahoma"/>
            <family val="2"/>
          </rPr>
          <t>Alan M. Nathan:</t>
        </r>
        <r>
          <rPr>
            <sz val="9"/>
            <color indexed="81"/>
            <rFont val="Tahoma"/>
            <family val="2"/>
          </rPr>
          <t xml:space="preserve">
ft</t>
        </r>
      </text>
    </comment>
    <comment ref="E31" authorId="0" shapeId="0">
      <text>
        <r>
          <rPr>
            <b/>
            <sz val="8"/>
            <color indexed="81"/>
            <rFont val="Tahoma"/>
            <family val="2"/>
          </rPr>
          <t>a-nathan:</t>
        </r>
        <r>
          <rPr>
            <sz val="8"/>
            <color indexed="81"/>
            <rFont val="Tahoma"/>
            <family val="2"/>
          </rPr>
          <t xml:space="preserve">
horizontal distance</t>
        </r>
      </text>
    </comment>
    <comment ref="G31" authorId="1" shapeId="0">
      <text>
        <r>
          <rPr>
            <b/>
            <sz val="9"/>
            <color indexed="81"/>
            <rFont val="Tahoma"/>
            <family val="2"/>
          </rPr>
          <t>Alan M. Nathan:</t>
        </r>
        <r>
          <rPr>
            <sz val="9"/>
            <color indexed="81"/>
            <rFont val="Tahoma"/>
            <family val="2"/>
          </rPr>
          <t xml:space="preserve">
ft/s</t>
        </r>
      </text>
    </comment>
  </commentList>
</comments>
</file>

<file path=xl/sharedStrings.xml><?xml version="1.0" encoding="utf-8"?>
<sst xmlns="http://schemas.openxmlformats.org/spreadsheetml/2006/main" count="155" uniqueCount="154">
  <si>
    <t>z0 (ft)</t>
  </si>
  <si>
    <t>tau (sec)</t>
  </si>
  <si>
    <t>dt (sec)</t>
  </si>
  <si>
    <t>v0z</t>
  </si>
  <si>
    <t>wx</t>
  </si>
  <si>
    <t>wy</t>
  </si>
  <si>
    <t>wz</t>
  </si>
  <si>
    <t>z</t>
  </si>
  <si>
    <t>vz</t>
  </si>
  <si>
    <t>az</t>
  </si>
  <si>
    <t>v</t>
  </si>
  <si>
    <t>w</t>
  </si>
  <si>
    <t>romega</t>
  </si>
  <si>
    <t>Cd</t>
  </si>
  <si>
    <t>Cl</t>
  </si>
  <si>
    <t>S</t>
  </si>
  <si>
    <t>adragx</t>
  </si>
  <si>
    <t>adragy</t>
  </si>
  <si>
    <t>adragz</t>
  </si>
  <si>
    <t>vw</t>
  </si>
  <si>
    <t>vyw (ft/s)</t>
  </si>
  <si>
    <t>r</t>
  </si>
  <si>
    <t>mass (oz)</t>
  </si>
  <si>
    <t>circumference (inches)</t>
  </si>
  <si>
    <t>wg (rpm)</t>
  </si>
  <si>
    <t>v0</t>
  </si>
  <si>
    <t>relative humidity (%)</t>
  </si>
  <si>
    <t>SVP (mm Hg)</t>
  </si>
  <si>
    <t>T (deg C)</t>
  </si>
  <si>
    <t>Re-100</t>
  </si>
  <si>
    <t>t</t>
  </si>
  <si>
    <t>x</t>
  </si>
  <si>
    <t>v0x</t>
  </si>
  <si>
    <t>v0y</t>
  </si>
  <si>
    <t>y</t>
  </si>
  <si>
    <t>vx</t>
  </si>
  <si>
    <t>vy</t>
  </si>
  <si>
    <t>const</t>
  </si>
  <si>
    <t>ax</t>
  </si>
  <si>
    <t>ay</t>
  </si>
  <si>
    <t>omega</t>
  </si>
  <si>
    <t>x0 (ft)</t>
  </si>
  <si>
    <t>y0 (ft)</t>
  </si>
  <si>
    <t>phif</t>
  </si>
  <si>
    <t>aMagx</t>
  </si>
  <si>
    <t>aMagy</t>
  </si>
  <si>
    <t>aMagz</t>
  </si>
  <si>
    <t>landing point</t>
  </si>
  <si>
    <t>xf</t>
  </si>
  <si>
    <t>yf</t>
  </si>
  <si>
    <t>zf</t>
  </si>
  <si>
    <t>T (deg F)</t>
  </si>
  <si>
    <t>elev (ft)</t>
  </si>
  <si>
    <t>c0</t>
  </si>
  <si>
    <t>elev (m)</t>
  </si>
  <si>
    <t>beta</t>
  </si>
  <si>
    <t>phiwind (deg)</t>
  </si>
  <si>
    <t>vwind (mph)</t>
  </si>
  <si>
    <t>vxw (ft/s)</t>
  </si>
  <si>
    <t>rho (kg/m^3)</t>
  </si>
  <si>
    <t>rho (lb/ft^3)</t>
  </si>
  <si>
    <t>barometeric pressure (mm Hg)</t>
  </si>
  <si>
    <t>barometric pressure (in Hg)</t>
  </si>
  <si>
    <t>cd</t>
  </si>
  <si>
    <t>*</t>
  </si>
  <si>
    <t>flag</t>
  </si>
  <si>
    <t>phi</t>
  </si>
  <si>
    <t>hwind (ft)</t>
  </si>
  <si>
    <t>vxw</t>
  </si>
  <si>
    <t>vyw</t>
  </si>
  <si>
    <t>wb</t>
  </si>
  <si>
    <t>vmph</t>
  </si>
  <si>
    <t>cd0</t>
  </si>
  <si>
    <t>cddot</t>
  </si>
  <si>
    <t>cdspin</t>
  </si>
  <si>
    <t>w0</t>
  </si>
  <si>
    <t>theta0</t>
  </si>
  <si>
    <t>tau0</t>
  </si>
  <si>
    <t>fit1 parameters</t>
  </si>
  <si>
    <t>column</t>
  </si>
  <si>
    <t>row</t>
  </si>
  <si>
    <t>distance</t>
  </si>
  <si>
    <t>hang time</t>
  </si>
  <si>
    <t>Hang Time</t>
  </si>
  <si>
    <t>Distance</t>
  </si>
  <si>
    <t>Hang Time vs. Exit Speed &amp; Launch Angle</t>
  </si>
  <si>
    <t>Distance vs. Exit Speed &amp; Launch Angle</t>
  </si>
  <si>
    <t>exit speed (mph)</t>
  </si>
  <si>
    <t>launch angle (deg)</t>
  </si>
  <si>
    <t>direction (deg)</t>
  </si>
  <si>
    <t>backspin (rpm)</t>
  </si>
  <si>
    <t>sidespin (rpm)</t>
  </si>
  <si>
    <t>name</t>
  </si>
  <si>
    <t>Angel Stadium of Anaheim</t>
  </si>
  <si>
    <t>AT&amp;T Park</t>
  </si>
  <si>
    <t>Dodger Stadium</t>
  </si>
  <si>
    <t>Turner Field</t>
  </si>
  <si>
    <t>Chase Field</t>
  </si>
  <si>
    <t>Minute Maid Park</t>
  </si>
  <si>
    <t>Miller Park</t>
  </si>
  <si>
    <t>Citizens Bank Park</t>
  </si>
  <si>
    <t>Nationals Park</t>
  </si>
  <si>
    <t>Great American Ball Park</t>
  </si>
  <si>
    <t>Progressive Field</t>
  </si>
  <si>
    <t>Comerica Park</t>
  </si>
  <si>
    <t>Wrigley Field</t>
  </si>
  <si>
    <t>Oriole Park at Camden Yards</t>
  </si>
  <si>
    <t>Safeco Field</t>
  </si>
  <si>
    <t>Busch Stadium</t>
  </si>
  <si>
    <t>Yankee Stadium</t>
  </si>
  <si>
    <t>Coors Field</t>
  </si>
  <si>
    <t>Rogers Centre</t>
  </si>
  <si>
    <t>PNC Park</t>
  </si>
  <si>
    <t>U.S. Cellular Field</t>
  </si>
  <si>
    <t>Fenway Park</t>
  </si>
  <si>
    <t>Kauffman Stadium</t>
  </si>
  <si>
    <t>Tropicana Field</t>
  </si>
  <si>
    <t>Citi Field</t>
  </si>
  <si>
    <t>Oakland Coliseum</t>
  </si>
  <si>
    <t>symbol</t>
  </si>
  <si>
    <t>ana</t>
  </si>
  <si>
    <t>sfn</t>
  </si>
  <si>
    <t>sdn</t>
  </si>
  <si>
    <t>lan</t>
  </si>
  <si>
    <t>atl</t>
  </si>
  <si>
    <t>ari</t>
  </si>
  <si>
    <t>hou</t>
  </si>
  <si>
    <t>mil</t>
  </si>
  <si>
    <t>flo</t>
  </si>
  <si>
    <t>was</t>
  </si>
  <si>
    <t>min</t>
  </si>
  <si>
    <t>cin</t>
  </si>
  <si>
    <t>cle</t>
  </si>
  <si>
    <t>det</t>
  </si>
  <si>
    <t>chn</t>
  </si>
  <si>
    <t>bal</t>
  </si>
  <si>
    <t>sea</t>
  </si>
  <si>
    <t>sln</t>
  </si>
  <si>
    <t>nya</t>
  </si>
  <si>
    <t>col</t>
  </si>
  <si>
    <t>tor</t>
  </si>
  <si>
    <t>pit</t>
  </si>
  <si>
    <t>cha</t>
  </si>
  <si>
    <t>tex</t>
  </si>
  <si>
    <t>bos</t>
  </si>
  <si>
    <t>kca</t>
  </si>
  <si>
    <t>tba</t>
  </si>
  <si>
    <t>nyn</t>
  </si>
  <si>
    <t>oak</t>
  </si>
  <si>
    <t>elev-ft</t>
  </si>
  <si>
    <t>Target Field</t>
  </si>
  <si>
    <t>Globe Life Park in Arlington</t>
  </si>
  <si>
    <t>Marlins Park</t>
  </si>
  <si>
    <t>Petco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</si>
</sst>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00"/>
    <numFmt numFmtId="166" formatCode="0.0000"/>
    <numFmt numFmtId="167" formatCode="0.000E+00"/>
  </numFmts>
  <fonts count="27" x14ac:knownFonts="1">
    <font>
      <sz val="10"/>
      <name val="Arial"/>
    </font>
    <font>
      <sz val="10"/>
      <name val="Arial"/>
      <family val="2"/>
    </font>
    <font>
      <b/>
      <sz val="10"/>
      <name val="Arial"/>
      <family val="2"/>
    </font>
    <font>
      <sz val="9"/>
      <color indexed="81"/>
      <name val="Tahoma"/>
      <family val="2"/>
    </font>
    <font>
      <b/>
      <sz val="9"/>
      <color indexed="81"/>
      <name val="Tahoma"/>
      <family val="2"/>
    </font>
    <font>
      <sz val="10"/>
      <name val="Arial"/>
      <family val="2"/>
    </font>
    <font>
      <sz val="8"/>
      <color indexed="81"/>
      <name val="Tahoma"/>
      <family val="2"/>
    </font>
    <font>
      <b/>
      <sz val="8"/>
      <color indexed="81"/>
      <name val="Tahom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1"/>
      <name val="Arial"/>
      <family val="2"/>
    </font>
    <font>
      <b/>
      <sz val="12"/>
      <name val="Arial"/>
      <family val="2"/>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indexed="45"/>
        <bgColor indexed="64"/>
      </patternFill>
    </fill>
    <fill>
      <patternFill patternType="solid">
        <fgColor indexed="40"/>
        <bgColor indexed="64"/>
      </patternFill>
    </fill>
    <fill>
      <patternFill patternType="solid">
        <fgColor indexed="5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top/>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49">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9" borderId="0" applyNumberFormat="0" applyBorder="0" applyAlignment="0" applyProtection="0"/>
    <xf numFmtId="0" fontId="10" fillId="3" borderId="0" applyNumberFormat="0" applyBorder="0" applyAlignment="0" applyProtection="0"/>
    <xf numFmtId="0" fontId="11" fillId="20" borderId="1" applyNumberFormat="0" applyAlignment="0" applyProtection="0"/>
    <xf numFmtId="0" fontId="12" fillId="21" borderId="2" applyNumberFormat="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7" borderId="1" applyNumberFormat="0" applyAlignment="0" applyProtection="0"/>
    <xf numFmtId="0" fontId="19" fillId="0" borderId="6" applyNumberFormat="0" applyFill="0" applyAlignment="0" applyProtection="0"/>
    <xf numFmtId="0" fontId="20"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23" borderId="7" applyNumberFormat="0" applyFont="0" applyAlignment="0" applyProtection="0"/>
    <xf numFmtId="0" fontId="21" fillId="20" borderId="8" applyNumberForma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cellStyleXfs>
  <cellXfs count="84">
    <xf numFmtId="0" fontId="0" fillId="0" borderId="0" xfId="0"/>
    <xf numFmtId="0" fontId="2" fillId="0" borderId="0" xfId="0" applyFont="1" applyAlignment="1">
      <alignment horizontal="center"/>
    </xf>
    <xf numFmtId="164" fontId="0" fillId="0" borderId="0" xfId="0" applyNumberFormat="1"/>
    <xf numFmtId="2" fontId="0" fillId="0" borderId="0" xfId="0" applyNumberFormat="1"/>
    <xf numFmtId="166" fontId="0" fillId="0" borderId="0" xfId="0" applyNumberFormat="1"/>
    <xf numFmtId="165" fontId="0" fillId="0" borderId="0" xfId="0" applyNumberFormat="1"/>
    <xf numFmtId="1" fontId="0" fillId="0" borderId="0" xfId="0" applyNumberFormat="1"/>
    <xf numFmtId="0" fontId="2" fillId="0" borderId="11" xfId="0" applyFont="1" applyBorder="1" applyAlignment="1">
      <alignment horizontal="center"/>
    </xf>
    <xf numFmtId="0" fontId="5" fillId="0" borderId="0" xfId="0" applyFont="1"/>
    <xf numFmtId="0" fontId="2" fillId="24" borderId="10" xfId="0" applyFont="1" applyFill="1" applyBorder="1"/>
    <xf numFmtId="0" fontId="0" fillId="24" borderId="0" xfId="0" applyFill="1" applyBorder="1"/>
    <xf numFmtId="0" fontId="0" fillId="24" borderId="14" xfId="0" applyFill="1" applyBorder="1"/>
    <xf numFmtId="0" fontId="0" fillId="25" borderId="16" xfId="0" applyFill="1" applyBorder="1"/>
    <xf numFmtId="166" fontId="0" fillId="25" borderId="16" xfId="0" applyNumberFormat="1" applyFill="1" applyBorder="1"/>
    <xf numFmtId="0" fontId="0" fillId="25" borderId="17" xfId="0" applyFill="1" applyBorder="1"/>
    <xf numFmtId="0" fontId="0" fillId="25" borderId="0" xfId="0" applyFill="1" applyBorder="1"/>
    <xf numFmtId="165" fontId="0" fillId="25" borderId="0" xfId="0" applyNumberFormat="1" applyFill="1" applyBorder="1"/>
    <xf numFmtId="0" fontId="0" fillId="25" borderId="18" xfId="0" applyFill="1" applyBorder="1"/>
    <xf numFmtId="0" fontId="2" fillId="25" borderId="0" xfId="0" applyFont="1" applyFill="1" applyBorder="1"/>
    <xf numFmtId="167" fontId="0" fillId="25" borderId="0" xfId="0" applyNumberFormat="1" applyFill="1" applyBorder="1"/>
    <xf numFmtId="167" fontId="0" fillId="25" borderId="18" xfId="0" applyNumberFormat="1" applyFill="1" applyBorder="1"/>
    <xf numFmtId="164" fontId="0" fillId="25" borderId="18" xfId="0" applyNumberFormat="1" applyFill="1" applyBorder="1"/>
    <xf numFmtId="164" fontId="0" fillId="25" borderId="0" xfId="0" applyNumberFormat="1" applyFill="1" applyBorder="1"/>
    <xf numFmtId="0" fontId="2" fillId="24" borderId="12" xfId="0" applyFont="1" applyFill="1" applyBorder="1"/>
    <xf numFmtId="0" fontId="2" fillId="0" borderId="19" xfId="0" applyFont="1" applyFill="1" applyBorder="1" applyAlignment="1">
      <alignment horizontal="center"/>
    </xf>
    <xf numFmtId="0" fontId="2" fillId="0" borderId="20" xfId="0" applyFont="1" applyBorder="1" applyAlignment="1">
      <alignment horizontal="center"/>
    </xf>
    <xf numFmtId="0" fontId="0" fillId="26" borderId="15" xfId="0" applyFill="1" applyBorder="1"/>
    <xf numFmtId="0" fontId="0" fillId="26" borderId="16" xfId="0" applyFill="1" applyBorder="1"/>
    <xf numFmtId="0" fontId="2" fillId="27" borderId="15" xfId="0" applyFont="1" applyFill="1" applyBorder="1"/>
    <xf numFmtId="0" fontId="2" fillId="27" borderId="10" xfId="0" applyFont="1" applyFill="1" applyBorder="1"/>
    <xf numFmtId="0" fontId="2" fillId="27" borderId="12" xfId="0" applyFont="1" applyFill="1" applyBorder="1"/>
    <xf numFmtId="0" fontId="0" fillId="26" borderId="17" xfId="0" applyFill="1" applyBorder="1"/>
    <xf numFmtId="165" fontId="5" fillId="26" borderId="10" xfId="0" applyNumberFormat="1" applyFont="1" applyFill="1" applyBorder="1"/>
    <xf numFmtId="165" fontId="5" fillId="26" borderId="0" xfId="0" applyNumberFormat="1" applyFont="1" applyFill="1" applyBorder="1"/>
    <xf numFmtId="0" fontId="5" fillId="26" borderId="18" xfId="0" applyFont="1" applyFill="1" applyBorder="1"/>
    <xf numFmtId="166" fontId="5" fillId="26" borderId="18" xfId="0" applyNumberFormat="1" applyFont="1" applyFill="1" applyBorder="1"/>
    <xf numFmtId="165" fontId="5" fillId="26" borderId="12" xfId="0" applyNumberFormat="1" applyFont="1" applyFill="1" applyBorder="1"/>
    <xf numFmtId="165" fontId="5" fillId="26" borderId="14" xfId="0" applyNumberFormat="1" applyFont="1" applyFill="1" applyBorder="1"/>
    <xf numFmtId="164" fontId="2" fillId="27" borderId="16" xfId="0" applyNumberFormat="1" applyFont="1" applyFill="1" applyBorder="1"/>
    <xf numFmtId="164" fontId="2" fillId="27" borderId="0" xfId="0" applyNumberFormat="1" applyFont="1" applyFill="1" applyBorder="1"/>
    <xf numFmtId="165" fontId="2" fillId="27" borderId="0" xfId="0" applyNumberFormat="1" applyFont="1" applyFill="1" applyBorder="1"/>
    <xf numFmtId="164" fontId="2" fillId="27" borderId="14" xfId="0" applyNumberFormat="1" applyFont="1" applyFill="1" applyBorder="1"/>
    <xf numFmtId="164" fontId="2" fillId="0" borderId="20" xfId="0" applyNumberFormat="1" applyFont="1" applyBorder="1" applyAlignment="1">
      <alignment horizontal="center"/>
    </xf>
    <xf numFmtId="0" fontId="0" fillId="26" borderId="13" xfId="0" applyFill="1" applyBorder="1"/>
    <xf numFmtId="164" fontId="0" fillId="0" borderId="0" xfId="0" applyNumberFormat="1" applyFill="1" applyBorder="1"/>
    <xf numFmtId="164" fontId="0" fillId="0" borderId="0" xfId="0" applyNumberFormat="1" applyFill="1"/>
    <xf numFmtId="0" fontId="1" fillId="24" borderId="0" xfId="0" applyFont="1" applyFill="1" applyBorder="1"/>
    <xf numFmtId="164" fontId="2" fillId="29" borderId="15" xfId="0" applyNumberFormat="1" applyFont="1" applyFill="1" applyBorder="1"/>
    <xf numFmtId="166" fontId="2" fillId="29" borderId="17" xfId="0" applyNumberFormat="1" applyFont="1" applyFill="1" applyBorder="1"/>
    <xf numFmtId="164" fontId="2" fillId="29" borderId="10" xfId="0" applyNumberFormat="1" applyFont="1" applyFill="1" applyBorder="1"/>
    <xf numFmtId="166" fontId="2" fillId="29" borderId="18" xfId="0" applyNumberFormat="1" applyFont="1" applyFill="1" applyBorder="1"/>
    <xf numFmtId="1" fontId="2" fillId="29" borderId="18" xfId="0" applyNumberFormat="1" applyFont="1" applyFill="1" applyBorder="1"/>
    <xf numFmtId="164" fontId="2" fillId="29" borderId="18" xfId="0" applyNumberFormat="1" applyFont="1" applyFill="1" applyBorder="1"/>
    <xf numFmtId="164" fontId="2" fillId="29" borderId="12" xfId="0" applyNumberFormat="1" applyFont="1" applyFill="1" applyBorder="1"/>
    <xf numFmtId="1" fontId="2" fillId="29" borderId="13" xfId="0" applyNumberFormat="1" applyFont="1" applyFill="1" applyBorder="1"/>
    <xf numFmtId="164" fontId="2" fillId="30" borderId="0" xfId="0" applyNumberFormat="1" applyFont="1" applyFill="1" applyBorder="1"/>
    <xf numFmtId="1" fontId="0" fillId="30" borderId="0" xfId="0" applyNumberFormat="1" applyFill="1" applyBorder="1"/>
    <xf numFmtId="1" fontId="0" fillId="0" borderId="0" xfId="0" applyNumberFormat="1" applyFill="1" applyBorder="1"/>
    <xf numFmtId="0" fontId="2" fillId="0" borderId="15" xfId="0" applyFont="1" applyFill="1" applyBorder="1"/>
    <xf numFmtId="0" fontId="0" fillId="0" borderId="16" xfId="0" applyFill="1" applyBorder="1"/>
    <xf numFmtId="0" fontId="2" fillId="0" borderId="10" xfId="0" applyFont="1" applyFill="1" applyBorder="1"/>
    <xf numFmtId="0" fontId="0" fillId="0" borderId="0" xfId="0" applyFill="1" applyBorder="1"/>
    <xf numFmtId="0" fontId="0" fillId="0" borderId="10" xfId="0" applyFill="1" applyBorder="1"/>
    <xf numFmtId="0" fontId="2" fillId="28" borderId="10" xfId="0" applyFont="1" applyFill="1" applyBorder="1"/>
    <xf numFmtId="0" fontId="0" fillId="28" borderId="0" xfId="0" applyFill="1" applyBorder="1"/>
    <xf numFmtId="165" fontId="0" fillId="28" borderId="0" xfId="0" applyNumberFormat="1" applyFill="1" applyBorder="1"/>
    <xf numFmtId="0" fontId="1" fillId="28" borderId="0" xfId="0" applyFont="1" applyFill="1" applyBorder="1"/>
    <xf numFmtId="164" fontId="2" fillId="29" borderId="21" xfId="0" applyNumberFormat="1" applyFont="1" applyFill="1" applyBorder="1"/>
    <xf numFmtId="1" fontId="2" fillId="29" borderId="21" xfId="0" applyNumberFormat="1" applyFont="1" applyFill="1" applyBorder="1"/>
    <xf numFmtId="1" fontId="2" fillId="29" borderId="22" xfId="0" applyNumberFormat="1" applyFont="1" applyFill="1" applyBorder="1"/>
    <xf numFmtId="1" fontId="2" fillId="29" borderId="23" xfId="0" applyNumberFormat="1" applyFont="1" applyFill="1" applyBorder="1"/>
    <xf numFmtId="2" fontId="2" fillId="29" borderId="21" xfId="0" applyNumberFormat="1" applyFont="1" applyFill="1" applyBorder="1"/>
    <xf numFmtId="2" fontId="1" fillId="28" borderId="0" xfId="0" applyNumberFormat="1" applyFont="1" applyFill="1"/>
    <xf numFmtId="1" fontId="0" fillId="28" borderId="0" xfId="0" applyNumberFormat="1" applyFill="1"/>
    <xf numFmtId="0" fontId="2" fillId="30" borderId="0" xfId="0" applyFont="1" applyFill="1" applyBorder="1"/>
    <xf numFmtId="165" fontId="1" fillId="30" borderId="0" xfId="0" applyNumberFormat="1" applyFont="1" applyFill="1" applyBorder="1"/>
    <xf numFmtId="0" fontId="0" fillId="31" borderId="0" xfId="0" applyFill="1"/>
    <xf numFmtId="0" fontId="2" fillId="27" borderId="19" xfId="0" applyFont="1" applyFill="1" applyBorder="1" applyAlignment="1">
      <alignment horizontal="center"/>
    </xf>
    <xf numFmtId="0" fontId="2" fillId="27" borderId="20" xfId="0" applyFont="1" applyFill="1" applyBorder="1" applyAlignment="1">
      <alignment horizontal="center"/>
    </xf>
    <xf numFmtId="0" fontId="25" fillId="29" borderId="0" xfId="0" applyFont="1" applyFill="1" applyAlignment="1">
      <alignment horizontal="center"/>
    </xf>
    <xf numFmtId="0" fontId="26" fillId="0" borderId="0" xfId="0" applyFont="1" applyAlignment="1">
      <alignment horizontal="center"/>
    </xf>
    <xf numFmtId="0" fontId="0" fillId="0" borderId="0" xfId="0" applyFill="1"/>
    <xf numFmtId="0" fontId="2" fillId="0" borderId="0" xfId="0" applyFont="1" applyFill="1" applyAlignment="1">
      <alignment horizontal="center"/>
    </xf>
    <xf numFmtId="0" fontId="1" fillId="0" borderId="0" xfId="0" applyFont="1" applyFill="1"/>
  </cellXfs>
  <cellStyles count="4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rmal 4" xfId="39"/>
    <cellStyle name="Normal 5" xfId="40"/>
    <cellStyle name="Normal 6" xfId="41"/>
    <cellStyle name="Normal 7" xfId="42"/>
    <cellStyle name="Normal 8" xfId="43"/>
    <cellStyle name="Note" xfId="44" builtinId="10" customBuiltin="1"/>
    <cellStyle name="Output" xfId="45" builtinId="21" customBuiltin="1"/>
    <cellStyle name="Title" xfId="46" builtinId="15" customBuiltin="1"/>
    <cellStyle name="Total" xfId="47" builtinId="25" customBuiltin="1"/>
    <cellStyle name="Warning Text" xfId="48"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158"/>
  <sheetViews>
    <sheetView topLeftCell="A4" workbookViewId="0">
      <selection activeCell="A12" sqref="A12"/>
    </sheetView>
  </sheetViews>
  <sheetFormatPr defaultColWidth="8.88671875" defaultRowHeight="13.2" x14ac:dyDescent="0.25"/>
  <cols>
    <col min="1" max="1" width="27.88671875" bestFit="1" customWidth="1"/>
    <col min="3" max="3" width="26.6640625" bestFit="1" customWidth="1"/>
    <col min="4" max="4" width="10" bestFit="1" customWidth="1"/>
    <col min="5" max="5" width="10" customWidth="1"/>
    <col min="6" max="6" width="10" style="2" customWidth="1"/>
    <col min="12" max="12" width="9.5546875" bestFit="1" customWidth="1"/>
    <col min="13" max="13" width="8.109375" customWidth="1"/>
    <col min="14" max="14" width="7.33203125" customWidth="1"/>
    <col min="24" max="24" width="12.44140625" bestFit="1" customWidth="1"/>
  </cols>
  <sheetData>
    <row r="1" spans="1:23" ht="14.4" thickBot="1" x14ac:dyDescent="0.3">
      <c r="A1" s="58" t="s">
        <v>22</v>
      </c>
      <c r="B1" s="59">
        <f>5.125</f>
        <v>5.125</v>
      </c>
      <c r="C1" s="12" t="s">
        <v>60</v>
      </c>
      <c r="D1" s="13">
        <f>D2*0.06261</f>
        <v>7.3563665547965645E-2</v>
      </c>
      <c r="E1" s="14"/>
      <c r="F1" s="79" t="s">
        <v>78</v>
      </c>
      <c r="G1" s="79"/>
      <c r="H1" s="57"/>
      <c r="I1" s="57"/>
      <c r="J1" s="57"/>
      <c r="K1" s="57"/>
      <c r="W1" s="8" t="s">
        <v>64</v>
      </c>
    </row>
    <row r="2" spans="1:23" x14ac:dyDescent="0.25">
      <c r="A2" s="60" t="s">
        <v>23</v>
      </c>
      <c r="B2" s="61">
        <f>9.125</f>
        <v>9.125</v>
      </c>
      <c r="C2" s="15" t="s">
        <v>59</v>
      </c>
      <c r="D2" s="16">
        <f>1.2929*(273/(temp+273)*(pressure*EXP(-beta*elev)-0.3783*RH*SVP/100)/760)</f>
        <v>1.1749507354730178</v>
      </c>
      <c r="E2" s="17"/>
      <c r="F2" s="47" t="s">
        <v>72</v>
      </c>
      <c r="G2" s="48">
        <v>0.41049999999999998</v>
      </c>
      <c r="H2" s="44"/>
      <c r="I2" s="44"/>
      <c r="J2" s="44"/>
      <c r="K2" s="44"/>
    </row>
    <row r="3" spans="1:23" x14ac:dyDescent="0.25">
      <c r="A3" s="63" t="s">
        <v>41</v>
      </c>
      <c r="B3" s="64">
        <v>0</v>
      </c>
      <c r="C3" s="18" t="s">
        <v>37</v>
      </c>
      <c r="D3" s="19">
        <f>c0</f>
        <v>5.2833424596548922E-3</v>
      </c>
      <c r="E3" s="20"/>
      <c r="F3" s="49" t="s">
        <v>73</v>
      </c>
      <c r="G3" s="50">
        <v>4.4000000000000003E-3</v>
      </c>
      <c r="H3" s="44"/>
      <c r="I3" s="44"/>
      <c r="J3" s="44"/>
      <c r="K3" s="44"/>
    </row>
    <row r="4" spans="1:23" x14ac:dyDescent="0.25">
      <c r="A4" s="63" t="s">
        <v>42</v>
      </c>
      <c r="B4" s="65">
        <v>2</v>
      </c>
      <c r="C4" s="15" t="s">
        <v>53</v>
      </c>
      <c r="D4" s="19">
        <f>0.07182*rho*(5.125/mass)*(circ/9.125)^2</f>
        <v>5.2833424596548922E-3</v>
      </c>
      <c r="E4" s="20"/>
      <c r="F4" s="49" t="s">
        <v>74</v>
      </c>
      <c r="G4" s="50">
        <v>0.20169999999999999</v>
      </c>
    </row>
    <row r="5" spans="1:23" x14ac:dyDescent="0.25">
      <c r="A5" s="63" t="s">
        <v>0</v>
      </c>
      <c r="B5" s="64">
        <v>3</v>
      </c>
      <c r="C5" s="15" t="s">
        <v>55</v>
      </c>
      <c r="D5" s="15">
        <v>1.217E-4</v>
      </c>
      <c r="E5" s="17"/>
      <c r="F5" s="49" t="s">
        <v>75</v>
      </c>
      <c r="G5" s="51">
        <v>2072</v>
      </c>
    </row>
    <row r="6" spans="1:23" x14ac:dyDescent="0.25">
      <c r="A6" s="63" t="s">
        <v>87</v>
      </c>
      <c r="B6" s="64">
        <f>+Tables!B1</f>
        <v>100</v>
      </c>
      <c r="C6" s="15" t="s">
        <v>25</v>
      </c>
      <c r="D6" s="15">
        <f>v0*1.467</f>
        <v>146.70000000000002</v>
      </c>
      <c r="E6" s="21"/>
      <c r="F6" s="49" t="s">
        <v>76</v>
      </c>
      <c r="G6" s="52">
        <v>7.2</v>
      </c>
    </row>
    <row r="7" spans="1:23" ht="13.8" thickBot="1" x14ac:dyDescent="0.3">
      <c r="A7" s="63" t="s">
        <v>88</v>
      </c>
      <c r="B7" s="66">
        <f>+Tables!B2</f>
        <v>30</v>
      </c>
      <c r="C7" s="15" t="s">
        <v>32</v>
      </c>
      <c r="D7" s="22">
        <f>1.467*v0*COS(theta*PI()/180)*SIN(phi*PI()/180)</f>
        <v>0</v>
      </c>
      <c r="E7" s="21"/>
      <c r="F7" s="53" t="s">
        <v>77</v>
      </c>
      <c r="G7" s="54">
        <v>25</v>
      </c>
    </row>
    <row r="8" spans="1:23" x14ac:dyDescent="0.25">
      <c r="A8" s="60" t="s">
        <v>89</v>
      </c>
      <c r="B8" s="61">
        <v>0</v>
      </c>
      <c r="C8" s="15" t="s">
        <v>33</v>
      </c>
      <c r="D8" s="22">
        <f>1.467*v0*COS(theta*PI()/180)*COS(phi*PI()/180)</f>
        <v>127.04592673517718</v>
      </c>
      <c r="E8" s="21"/>
      <c r="F8" s="55" t="s">
        <v>70</v>
      </c>
      <c r="G8" s="56">
        <f>2072*(v0/100)*(theta-7.2)/(27.5-7.2)</f>
        <v>2327.1724137931033</v>
      </c>
    </row>
    <row r="9" spans="1:23" x14ac:dyDescent="0.25">
      <c r="A9" s="60" t="s">
        <v>90</v>
      </c>
      <c r="B9" s="57">
        <f>G8</f>
        <v>2327.1724137931033</v>
      </c>
      <c r="C9" s="15" t="s">
        <v>3</v>
      </c>
      <c r="D9" s="22">
        <f>1.467*v0*SIN(theta*PI()/180)</f>
        <v>73.349999999999994</v>
      </c>
      <c r="E9" s="21"/>
      <c r="F9" s="74" t="s">
        <v>63</v>
      </c>
      <c r="G9" s="75">
        <f>cd0*(1+cddot*(100-v0))</f>
        <v>0.41049999999999998</v>
      </c>
    </row>
    <row r="10" spans="1:23" x14ac:dyDescent="0.25">
      <c r="A10" s="60" t="s">
        <v>91</v>
      </c>
      <c r="B10" s="61">
        <v>0</v>
      </c>
      <c r="C10" s="15" t="s">
        <v>4</v>
      </c>
      <c r="D10" s="22">
        <f>(wb*COS(phi*PI()/180)-ws*SIN(theta*PI()/180)*SIN(phi*PI()/180)+wg*v0x/D6)*PI()/30</f>
        <v>243.70092529364132</v>
      </c>
      <c r="E10" s="21"/>
      <c r="F10"/>
    </row>
    <row r="11" spans="1:23" x14ac:dyDescent="0.25">
      <c r="A11" s="60" t="s">
        <v>24</v>
      </c>
      <c r="B11" s="61">
        <v>0</v>
      </c>
      <c r="C11" s="15" t="s">
        <v>5</v>
      </c>
      <c r="D11" s="22">
        <f>(-wb*SIN(phi*PI()/180)-ws*SIN(theta*PI()/180)*COS(phi*PI()/180)+wg*v0y/D6)*PI()/30</f>
        <v>0</v>
      </c>
      <c r="E11" s="21"/>
      <c r="F11"/>
    </row>
    <row r="12" spans="1:23" x14ac:dyDescent="0.25">
      <c r="A12" s="60" t="s">
        <v>1</v>
      </c>
      <c r="B12" s="61">
        <f>tau0</f>
        <v>25</v>
      </c>
      <c r="C12" s="15" t="s">
        <v>6</v>
      </c>
      <c r="D12" s="22">
        <f>(ws*COS(theta*PI()/180)+wg*v0z/D6)*PI()/30</f>
        <v>0</v>
      </c>
      <c r="E12" s="21"/>
      <c r="F12"/>
    </row>
    <row r="13" spans="1:23" ht="13.5" customHeight="1" x14ac:dyDescent="0.25">
      <c r="A13" s="60" t="s">
        <v>2</v>
      </c>
      <c r="B13" s="61">
        <v>0.01</v>
      </c>
      <c r="C13" s="15" t="s">
        <v>40</v>
      </c>
      <c r="D13" s="22">
        <f>SQRT(wx^2+wy^2+wz^2)</f>
        <v>243.70092529364132</v>
      </c>
      <c r="E13" s="21"/>
      <c r="F13"/>
    </row>
    <row r="14" spans="1:23" x14ac:dyDescent="0.25">
      <c r="A14" s="62"/>
      <c r="B14" s="61"/>
      <c r="C14" s="15" t="s">
        <v>12</v>
      </c>
      <c r="D14" s="22">
        <f>(circ/2/PI())*omega/12</f>
        <v>29.49367816091954</v>
      </c>
      <c r="E14" s="21"/>
      <c r="F14"/>
    </row>
    <row r="15" spans="1:23" ht="12.75" customHeight="1" x14ac:dyDescent="0.25">
      <c r="A15" s="9" t="s">
        <v>51</v>
      </c>
      <c r="B15" s="10">
        <v>78</v>
      </c>
      <c r="C15" s="15" t="s">
        <v>28</v>
      </c>
      <c r="D15" s="22">
        <f>(5/9)*(B15-32)</f>
        <v>25.555555555555557</v>
      </c>
      <c r="E15" s="21"/>
      <c r="F15"/>
      <c r="G15" s="2"/>
      <c r="H15" s="2"/>
    </row>
    <row r="16" spans="1:23" x14ac:dyDescent="0.25">
      <c r="A16" s="9" t="s">
        <v>52</v>
      </c>
      <c r="B16" s="46">
        <v>0</v>
      </c>
      <c r="C16" s="15" t="s">
        <v>54</v>
      </c>
      <c r="D16" s="22">
        <f>B16/3.2808</f>
        <v>0</v>
      </c>
      <c r="E16" s="21"/>
      <c r="F16"/>
      <c r="G16" s="2"/>
      <c r="H16" s="2"/>
    </row>
    <row r="17" spans="1:28" x14ac:dyDescent="0.25">
      <c r="A17" s="9" t="s">
        <v>57</v>
      </c>
      <c r="B17" s="10">
        <v>0</v>
      </c>
      <c r="C17" s="15" t="s">
        <v>58</v>
      </c>
      <c r="D17" s="22">
        <f>vwind*1.467*SIN(phiwind*PI()/180)</f>
        <v>0</v>
      </c>
      <c r="E17" s="21"/>
      <c r="F17"/>
      <c r="G17" s="2"/>
      <c r="H17" s="2"/>
    </row>
    <row r="18" spans="1:28" x14ac:dyDescent="0.25">
      <c r="A18" s="9" t="s">
        <v>56</v>
      </c>
      <c r="B18" s="10">
        <v>0</v>
      </c>
      <c r="C18" s="15" t="s">
        <v>20</v>
      </c>
      <c r="D18" s="22">
        <f>vwind*1.467*COS(phiwind*PI()/180)</f>
        <v>0</v>
      </c>
      <c r="E18" s="21"/>
      <c r="F18"/>
      <c r="G18" s="2"/>
      <c r="H18" s="2"/>
    </row>
    <row r="19" spans="1:28" x14ac:dyDescent="0.25">
      <c r="A19" s="9" t="s">
        <v>67</v>
      </c>
      <c r="B19" s="10">
        <v>0</v>
      </c>
      <c r="C19" s="15"/>
      <c r="D19" s="22"/>
      <c r="E19" s="21"/>
      <c r="F19"/>
      <c r="G19" s="2"/>
      <c r="H19" s="2"/>
    </row>
    <row r="20" spans="1:28" x14ac:dyDescent="0.25">
      <c r="A20" s="9" t="s">
        <v>26</v>
      </c>
      <c r="B20" s="10">
        <v>50</v>
      </c>
      <c r="C20" s="15" t="s">
        <v>27</v>
      </c>
      <c r="D20" s="22">
        <f>4.5841*EXP((18.687-temp/234.5)*temp/(257.14+temp))</f>
        <v>24.58259909873318</v>
      </c>
      <c r="E20" s="21"/>
      <c r="F20"/>
      <c r="G20" s="2"/>
      <c r="H20" s="2"/>
    </row>
    <row r="21" spans="1:28" ht="13.8" thickBot="1" x14ac:dyDescent="0.3">
      <c r="A21" s="23" t="s">
        <v>62</v>
      </c>
      <c r="B21" s="11">
        <v>29.92</v>
      </c>
      <c r="C21" s="15" t="s">
        <v>61</v>
      </c>
      <c r="D21" s="22">
        <f>B21*1000/39.37</f>
        <v>759.96951993903997</v>
      </c>
      <c r="E21" s="21"/>
      <c r="F21"/>
    </row>
    <row r="22" spans="1:28" ht="13.8" thickBot="1" x14ac:dyDescent="0.3">
      <c r="A22" s="23"/>
      <c r="B22" s="11"/>
      <c r="C22" s="15" t="s">
        <v>29</v>
      </c>
      <c r="D22" s="19">
        <f>D2*44.7*(circ/(PI()*39.37))*(temp+273.16+120)/(0.000001512*(temp+273.16)^1.5)</f>
        <v>207838.17108490429</v>
      </c>
      <c r="E22" s="21"/>
      <c r="F22"/>
    </row>
    <row r="23" spans="1:28" ht="13.8" thickBot="1" x14ac:dyDescent="0.3">
      <c r="A23" s="77" t="s">
        <v>47</v>
      </c>
      <c r="B23" s="78"/>
      <c r="C23" s="26">
        <f>MATCH(1,AB32:AB1058,0)+31</f>
        <v>576</v>
      </c>
      <c r="D23" s="27">
        <f>C23+1</f>
        <v>577</v>
      </c>
      <c r="E23" s="31"/>
      <c r="F23"/>
    </row>
    <row r="24" spans="1:28" x14ac:dyDescent="0.25">
      <c r="A24" s="28" t="s">
        <v>48</v>
      </c>
      <c r="B24" s="38">
        <f ca="1">D24-E26*(D24-C24)</f>
        <v>0</v>
      </c>
      <c r="C24" s="32">
        <f ca="1">INDIRECT(ADDRESS(C$23,2,1,TRUE))</f>
        <v>0</v>
      </c>
      <c r="D24" s="33">
        <f ca="1">INDIRECT(ADDRESS(D$23,2,1,TRUE))</f>
        <v>0</v>
      </c>
      <c r="E24" s="34"/>
      <c r="F24"/>
    </row>
    <row r="25" spans="1:28" x14ac:dyDescent="0.25">
      <c r="A25" s="29" t="s">
        <v>49</v>
      </c>
      <c r="B25" s="39">
        <f ca="1">D25-E26*(D25-C25)</f>
        <v>385.30049223045609</v>
      </c>
      <c r="C25" s="32">
        <f ca="1">INDIRECT(ADDRESS(C$23,3,1,TRUE))</f>
        <v>385.19133276371065</v>
      </c>
      <c r="D25" s="33">
        <f ca="1">INDIRECT(ADDRESS(D$23,3,1,TRUE))</f>
        <v>385.69768915394968</v>
      </c>
      <c r="E25" s="34"/>
      <c r="F25"/>
    </row>
    <row r="26" spans="1:28" x14ac:dyDescent="0.25">
      <c r="A26" s="29" t="s">
        <v>50</v>
      </c>
      <c r="B26" s="39">
        <f ca="1">D26-E26*(D26-C26)</f>
        <v>0</v>
      </c>
      <c r="C26" s="32">
        <f ca="1">INDIRECT(ADDRESS(C$23,4,1,TRUE))</f>
        <v>0.13076499522957355</v>
      </c>
      <c r="D26" s="33">
        <f ca="1">INDIRECT(ADDRESS(D$23,4,1,TRUE))</f>
        <v>-0.47581263773446297</v>
      </c>
      <c r="E26" s="35">
        <f ca="1">D26/(D26-C26)</f>
        <v>0.78442166653822776</v>
      </c>
      <c r="F26"/>
    </row>
    <row r="27" spans="1:28" x14ac:dyDescent="0.25">
      <c r="A27" s="29" t="s">
        <v>83</v>
      </c>
      <c r="B27" s="40">
        <f ca="1">D27-E26*(D27-C27)</f>
        <v>5.4421557833345462</v>
      </c>
      <c r="C27" s="32">
        <f ca="1">INDIRECT(ADDRESS(C$23,1,1,TRUE))</f>
        <v>5.4399999999999284</v>
      </c>
      <c r="D27" s="33">
        <f ca="1">INDIRECT(ADDRESS(D$23,1,1,TRUE))</f>
        <v>5.4499999999999282</v>
      </c>
      <c r="E27" s="34"/>
      <c r="F27"/>
    </row>
    <row r="28" spans="1:28" x14ac:dyDescent="0.25">
      <c r="A28" s="29" t="s">
        <v>43</v>
      </c>
      <c r="B28" s="39">
        <f ca="1">D28-E26*(D28-C28)</f>
        <v>0</v>
      </c>
      <c r="C28" s="32">
        <f ca="1">INDIRECT(ADDRESS(C$23,6,1,TRUE))</f>
        <v>0</v>
      </c>
      <c r="D28" s="33">
        <f ca="1">INDIRECT(ADDRESS(D$23,6,1,TRUE))</f>
        <v>0</v>
      </c>
      <c r="E28" s="34"/>
      <c r="F28"/>
    </row>
    <row r="29" spans="1:28" ht="13.8" thickBot="1" x14ac:dyDescent="0.3">
      <c r="A29" s="30" t="s">
        <v>84</v>
      </c>
      <c r="B29" s="41">
        <f ca="1">SQRT(B24^2+B25^2)</f>
        <v>385.30049223045609</v>
      </c>
      <c r="C29" s="36">
        <f ca="1">INDIRECT(ADDRESS(C$23,5,1,TRUE))</f>
        <v>385.19133276371065</v>
      </c>
      <c r="D29" s="37">
        <f ca="1">INDIRECT(ADDRESS(D$23,5,1,TRUE))</f>
        <v>385.69768915394968</v>
      </c>
      <c r="E29" s="43"/>
      <c r="F29"/>
    </row>
    <row r="30" spans="1:28" ht="13.8" thickBot="1" x14ac:dyDescent="0.3">
      <c r="F30" s="45"/>
    </row>
    <row r="31" spans="1:28" s="1" customFormat="1" ht="13.8" thickBot="1" x14ac:dyDescent="0.3">
      <c r="A31" s="24" t="s">
        <v>30</v>
      </c>
      <c r="B31" s="25" t="s">
        <v>31</v>
      </c>
      <c r="C31" s="25" t="s">
        <v>34</v>
      </c>
      <c r="D31" s="25" t="s">
        <v>7</v>
      </c>
      <c r="E31" s="25" t="s">
        <v>21</v>
      </c>
      <c r="F31" s="42" t="s">
        <v>66</v>
      </c>
      <c r="G31" s="25" t="s">
        <v>35</v>
      </c>
      <c r="H31" s="25" t="s">
        <v>36</v>
      </c>
      <c r="I31" s="25" t="s">
        <v>8</v>
      </c>
      <c r="J31" s="25" t="s">
        <v>10</v>
      </c>
      <c r="K31" s="25" t="s">
        <v>19</v>
      </c>
      <c r="L31" s="25" t="s">
        <v>71</v>
      </c>
      <c r="M31" s="25" t="s">
        <v>13</v>
      </c>
      <c r="N31" s="25" t="s">
        <v>15</v>
      </c>
      <c r="O31" s="25" t="s">
        <v>14</v>
      </c>
      <c r="P31" s="25" t="s">
        <v>68</v>
      </c>
      <c r="Q31" s="25" t="s">
        <v>69</v>
      </c>
      <c r="R31" s="25" t="s">
        <v>16</v>
      </c>
      <c r="S31" s="25" t="s">
        <v>17</v>
      </c>
      <c r="T31" s="25" t="s">
        <v>18</v>
      </c>
      <c r="U31" s="25" t="s">
        <v>11</v>
      </c>
      <c r="V31" s="25" t="s">
        <v>44</v>
      </c>
      <c r="W31" s="25" t="s">
        <v>45</v>
      </c>
      <c r="X31" s="25" t="s">
        <v>46</v>
      </c>
      <c r="Y31" s="25" t="s">
        <v>38</v>
      </c>
      <c r="Z31" s="25" t="s">
        <v>39</v>
      </c>
      <c r="AA31" s="25" t="s">
        <v>9</v>
      </c>
      <c r="AB31" s="7" t="s">
        <v>65</v>
      </c>
    </row>
    <row r="32" spans="1:28" x14ac:dyDescent="0.25">
      <c r="A32" s="3">
        <v>0</v>
      </c>
      <c r="B32">
        <v>0</v>
      </c>
      <c r="C32">
        <f>y0</f>
        <v>2</v>
      </c>
      <c r="D32">
        <f>z0</f>
        <v>3</v>
      </c>
      <c r="E32">
        <f>SQRT(B32^2+C32^2)</f>
        <v>2</v>
      </c>
      <c r="F32" s="2">
        <v>0</v>
      </c>
      <c r="G32" s="3">
        <v>0</v>
      </c>
      <c r="H32" s="3">
        <f>v0y</f>
        <v>127.04592673517718</v>
      </c>
      <c r="I32" s="3">
        <f>v0z</f>
        <v>73.349999999999994</v>
      </c>
      <c r="J32" s="2">
        <f t="shared" ref="J32:J95" si="0">SQRT(G32^2+H32^2+I32^2)</f>
        <v>146.70000000000002</v>
      </c>
      <c r="K32" s="2">
        <f t="shared" ref="K32:K95" si="1">IF(D32&gt;=hwind,SQRT((G32-vxw)^2+(H32-vyw)^2+I32^2),J32)</f>
        <v>146.70000000000002</v>
      </c>
      <c r="L32" s="2">
        <f t="shared" ref="L32:L95" si="2">J32/1.467</f>
        <v>100</v>
      </c>
      <c r="M32" s="5">
        <f t="shared" ref="M32:M95" si="3">$G$9*(1+cdspin*N32^2)</f>
        <v>0.41384669939882679</v>
      </c>
      <c r="N32" s="4">
        <f t="shared" ref="N32" si="4">(romega/K32)*EXP(-A32/(tau*146.7/J32))</f>
        <v>0.20104756755909706</v>
      </c>
      <c r="O32" s="4">
        <f>1/(2.32+0.4/N32)</f>
        <v>0.23204123216114356</v>
      </c>
      <c r="P32" s="4">
        <v>0</v>
      </c>
      <c r="Q32" s="4">
        <f t="shared" ref="Q32:Q95" si="5">IF(D32&gt;=hwind,vyw,0)</f>
        <v>0</v>
      </c>
      <c r="R32" s="5">
        <v>0</v>
      </c>
      <c r="S32" s="5">
        <f t="shared" ref="S32:S95" si="6">-const*$M32*$K32*(H32-Q32)</f>
        <v>-40.751079457240117</v>
      </c>
      <c r="T32" s="5">
        <f t="shared" ref="T32:T95" si="7">-const*$M32*$K32*I32</f>
        <v>-23.527646694405401</v>
      </c>
      <c r="U32" s="6">
        <f t="shared" ref="U32:U95" si="8">omega*EXP(-A32/tau)*30/PI()</f>
        <v>2327.1724137931033</v>
      </c>
      <c r="V32" s="5">
        <v>0</v>
      </c>
      <c r="W32" s="5">
        <f t="shared" ref="W32:W95" si="9">const*($O32/omega)*K32*(wz*(G32-P32)-wx*I32)</f>
        <v>-13.191802995535413</v>
      </c>
      <c r="X32" s="5">
        <f t="shared" ref="X32:X95" si="10">const*($O32/omega)*K32*(wx*(H32-Q32)-wy*(G32-P32))</f>
        <v>22.848873031706653</v>
      </c>
      <c r="Y32" s="5">
        <v>0</v>
      </c>
      <c r="Z32" s="5">
        <f t="shared" ref="Z32:Z95" si="11">S32+W32</f>
        <v>-53.942882452775528</v>
      </c>
      <c r="AA32" s="5">
        <f t="shared" ref="AA32:AA95" si="12">T32+X32-32.174</f>
        <v>-32.852773662698752</v>
      </c>
      <c r="AB32">
        <f>IF($D32*$D33&lt;0,1,0)</f>
        <v>0</v>
      </c>
    </row>
    <row r="33" spans="1:28" x14ac:dyDescent="0.25">
      <c r="A33">
        <f t="shared" ref="A33:A96" si="13">A32+dt</f>
        <v>0.01</v>
      </c>
      <c r="B33">
        <v>0</v>
      </c>
      <c r="C33" s="5">
        <f t="shared" ref="C33:C96" si="14">C32+H32*dt+0.5*Z32*dt*dt</f>
        <v>3.267762123229133</v>
      </c>
      <c r="D33" s="5">
        <f t="shared" ref="D33:D96" si="15">D32+I32*dt+0.5*AA32*dt*dt</f>
        <v>3.7318573613168651</v>
      </c>
      <c r="E33" s="2">
        <f t="shared" ref="E33:E96" si="16">SQRT(B33^2+C33^2)</f>
        <v>3.267762123229133</v>
      </c>
      <c r="F33" s="2">
        <f t="shared" ref="F33:F96" si="17">ATAN2(C33,B33)*180/PI()</f>
        <v>0</v>
      </c>
      <c r="G33" s="3">
        <v>0</v>
      </c>
      <c r="H33" s="3">
        <f t="shared" ref="H33:H96" si="18">H32+Z32*dt</f>
        <v>126.50649791064941</v>
      </c>
      <c r="I33" s="3">
        <f t="shared" ref="I33:I96" si="19">I32+AA32*dt</f>
        <v>73.021472263373013</v>
      </c>
      <c r="J33" s="2">
        <f t="shared" si="0"/>
        <v>146.06857781579069</v>
      </c>
      <c r="K33" s="2">
        <f t="shared" si="1"/>
        <v>146.06857781579069</v>
      </c>
      <c r="L33" s="2">
        <f t="shared" si="2"/>
        <v>99.569582696517159</v>
      </c>
      <c r="M33" s="5">
        <f t="shared" si="3"/>
        <v>0.41387300815807926</v>
      </c>
      <c r="N33" s="4">
        <f t="shared" ref="N33:N96" si="20">(romega/K33)*EXP(-A33/(tau*146.7/J33))</f>
        <v>0.20183624875234346</v>
      </c>
      <c r="O33" s="4">
        <f t="shared" ref="O33:O96" si="21">1/(2.32+0.4/N33)</f>
        <v>0.23246058344177661</v>
      </c>
      <c r="P33" s="4">
        <v>0</v>
      </c>
      <c r="Q33" s="4">
        <f t="shared" si="5"/>
        <v>0</v>
      </c>
      <c r="R33" s="5">
        <v>0</v>
      </c>
      <c r="S33" s="5">
        <f t="shared" si="6"/>
        <v>-40.405966531503019</v>
      </c>
      <c r="T33" s="5">
        <f t="shared" si="7"/>
        <v>-23.322937659999443</v>
      </c>
      <c r="U33" s="6">
        <f t="shared" si="8"/>
        <v>2326.2417309765583</v>
      </c>
      <c r="V33" s="5">
        <v>0</v>
      </c>
      <c r="W33" s="5">
        <f t="shared" si="9"/>
        <v>-13.099824316034745</v>
      </c>
      <c r="X33" s="5">
        <f t="shared" si="10"/>
        <v>22.694871057777465</v>
      </c>
      <c r="Y33" s="5">
        <v>0</v>
      </c>
      <c r="Z33" s="5">
        <f t="shared" si="11"/>
        <v>-53.505790847537767</v>
      </c>
      <c r="AA33" s="5">
        <f t="shared" si="12"/>
        <v>-32.802066602221977</v>
      </c>
      <c r="AB33">
        <f t="shared" ref="AB33:AB96" si="22">IF($D33*$D34&lt;0,1,0)</f>
        <v>0</v>
      </c>
    </row>
    <row r="34" spans="1:28" x14ac:dyDescent="0.25">
      <c r="A34">
        <f t="shared" si="13"/>
        <v>0.02</v>
      </c>
      <c r="B34">
        <v>0</v>
      </c>
      <c r="C34" s="5">
        <f t="shared" si="14"/>
        <v>4.5301518127932505</v>
      </c>
      <c r="D34" s="5">
        <f t="shared" si="15"/>
        <v>4.4604319806204842</v>
      </c>
      <c r="E34" s="2">
        <f t="shared" si="16"/>
        <v>4.5301518127932505</v>
      </c>
      <c r="F34" s="2">
        <f t="shared" si="17"/>
        <v>0</v>
      </c>
      <c r="G34" s="3">
        <v>0</v>
      </c>
      <c r="H34" s="3">
        <f t="shared" si="18"/>
        <v>125.97144000217403</v>
      </c>
      <c r="I34" s="3">
        <f t="shared" si="19"/>
        <v>72.693451597350787</v>
      </c>
      <c r="J34" s="2">
        <f t="shared" si="0"/>
        <v>145.44119636938399</v>
      </c>
      <c r="K34" s="2">
        <f t="shared" si="1"/>
        <v>145.44119636938399</v>
      </c>
      <c r="L34" s="2">
        <f t="shared" si="2"/>
        <v>99.141919815530997</v>
      </c>
      <c r="M34" s="5">
        <f t="shared" si="3"/>
        <v>0.41389948514814445</v>
      </c>
      <c r="N34" s="4">
        <f t="shared" si="20"/>
        <v>0.20262687389698786</v>
      </c>
      <c r="O34" s="4">
        <f t="shared" si="21"/>
        <v>0.23287919809262403</v>
      </c>
      <c r="P34" s="4">
        <v>0</v>
      </c>
      <c r="Q34" s="4">
        <f t="shared" si="5"/>
        <v>0</v>
      </c>
      <c r="R34" s="5">
        <v>0</v>
      </c>
      <c r="S34" s="5">
        <f t="shared" si="6"/>
        <v>-40.06481856828303</v>
      </c>
      <c r="T34" s="5">
        <f t="shared" si="7"/>
        <v>-23.119922653101845</v>
      </c>
      <c r="U34" s="6">
        <f t="shared" si="8"/>
        <v>2325.3114203586956</v>
      </c>
      <c r="V34" s="5">
        <v>0</v>
      </c>
      <c r="W34" s="5">
        <f t="shared" si="9"/>
        <v>-13.008349226360441</v>
      </c>
      <c r="X34" s="5">
        <f t="shared" si="10"/>
        <v>22.542339758090545</v>
      </c>
      <c r="Y34" s="5">
        <v>0</v>
      </c>
      <c r="Z34" s="5">
        <f t="shared" si="11"/>
        <v>-53.073167794643467</v>
      </c>
      <c r="AA34" s="5">
        <f t="shared" si="12"/>
        <v>-32.751582895011296</v>
      </c>
      <c r="AB34">
        <f t="shared" si="22"/>
        <v>0</v>
      </c>
    </row>
    <row r="35" spans="1:28" x14ac:dyDescent="0.25">
      <c r="A35">
        <f t="shared" si="13"/>
        <v>0.03</v>
      </c>
      <c r="B35">
        <v>0</v>
      </c>
      <c r="C35" s="5">
        <f t="shared" si="14"/>
        <v>5.7872125544252579</v>
      </c>
      <c r="D35" s="5">
        <f t="shared" si="15"/>
        <v>5.1857289174492411</v>
      </c>
      <c r="E35" s="2">
        <f t="shared" si="16"/>
        <v>5.7872125544252579</v>
      </c>
      <c r="F35" s="2">
        <f t="shared" si="17"/>
        <v>0</v>
      </c>
      <c r="G35" s="3">
        <v>0</v>
      </c>
      <c r="H35" s="3">
        <f t="shared" si="18"/>
        <v>125.4407083242276</v>
      </c>
      <c r="I35" s="3">
        <f t="shared" si="19"/>
        <v>72.365935768400675</v>
      </c>
      <c r="J35" s="2">
        <f t="shared" si="0"/>
        <v>144.81781646095979</v>
      </c>
      <c r="K35" s="2">
        <f t="shared" si="1"/>
        <v>144.81781646095979</v>
      </c>
      <c r="L35" s="2">
        <f t="shared" si="2"/>
        <v>98.716984635964408</v>
      </c>
      <c r="M35" s="5">
        <f t="shared" si="3"/>
        <v>0.41392613135658524</v>
      </c>
      <c r="N35" s="4">
        <f t="shared" si="20"/>
        <v>0.20341944964376277</v>
      </c>
      <c r="O35" s="4">
        <f t="shared" si="21"/>
        <v>0.23329707776599609</v>
      </c>
      <c r="P35" s="4">
        <v>0</v>
      </c>
      <c r="Q35" s="4">
        <f t="shared" si="5"/>
        <v>0</v>
      </c>
      <c r="R35" s="5">
        <v>0</v>
      </c>
      <c r="S35" s="5">
        <f t="shared" si="6"/>
        <v>-39.727578928223281</v>
      </c>
      <c r="T35" s="5">
        <f t="shared" si="7"/>
        <v>-22.918584113245249</v>
      </c>
      <c r="U35" s="6">
        <f t="shared" si="8"/>
        <v>2324.381481790665</v>
      </c>
      <c r="V35" s="5">
        <v>0</v>
      </c>
      <c r="W35" s="5">
        <f t="shared" si="9"/>
        <v>-12.917374128158519</v>
      </c>
      <c r="X35" s="5">
        <f t="shared" si="10"/>
        <v>22.391261069449271</v>
      </c>
      <c r="Y35" s="5">
        <v>0</v>
      </c>
      <c r="Z35" s="5">
        <f t="shared" si="11"/>
        <v>-52.644953056381802</v>
      </c>
      <c r="AA35" s="5">
        <f t="shared" si="12"/>
        <v>-32.701323043795981</v>
      </c>
      <c r="AB35">
        <f t="shared" si="22"/>
        <v>0</v>
      </c>
    </row>
    <row r="36" spans="1:28" x14ac:dyDescent="0.25">
      <c r="A36">
        <f t="shared" si="13"/>
        <v>0.04</v>
      </c>
      <c r="B36">
        <v>0</v>
      </c>
      <c r="C36" s="5">
        <f t="shared" si="14"/>
        <v>7.0389873900147144</v>
      </c>
      <c r="D36" s="5">
        <f t="shared" si="15"/>
        <v>5.9077532089810578</v>
      </c>
      <c r="E36" s="2">
        <f t="shared" si="16"/>
        <v>7.0389873900147144</v>
      </c>
      <c r="F36" s="2">
        <f t="shared" si="17"/>
        <v>0</v>
      </c>
      <c r="G36" s="3">
        <v>0</v>
      </c>
      <c r="H36" s="3">
        <f t="shared" si="18"/>
        <v>124.91425879366378</v>
      </c>
      <c r="I36" s="3">
        <f t="shared" si="19"/>
        <v>72.038922537962719</v>
      </c>
      <c r="J36" s="2">
        <f t="shared" si="0"/>
        <v>144.19839947239706</v>
      </c>
      <c r="K36" s="2">
        <f t="shared" si="1"/>
        <v>144.19839947239706</v>
      </c>
      <c r="L36" s="2">
        <f t="shared" si="2"/>
        <v>98.294750833263151</v>
      </c>
      <c r="M36" s="5">
        <f t="shared" si="3"/>
        <v>0.41395294777403563</v>
      </c>
      <c r="N36" s="4">
        <f t="shared" si="20"/>
        <v>0.20421398257519535</v>
      </c>
      <c r="O36" s="4">
        <f t="shared" si="21"/>
        <v>0.23371422405787423</v>
      </c>
      <c r="P36" s="4">
        <v>0</v>
      </c>
      <c r="Q36" s="4">
        <f t="shared" si="5"/>
        <v>0</v>
      </c>
      <c r="R36" s="5">
        <v>0</v>
      </c>
      <c r="S36" s="5">
        <f t="shared" si="6"/>
        <v>-39.394191967282509</v>
      </c>
      <c r="T36" s="5">
        <f t="shared" si="7"/>
        <v>-22.718904718991535</v>
      </c>
      <c r="U36" s="6">
        <f t="shared" si="8"/>
        <v>2323.4519151236764</v>
      </c>
      <c r="V36" s="5">
        <v>0</v>
      </c>
      <c r="W36" s="5">
        <f t="shared" si="9"/>
        <v>-12.826895463351804</v>
      </c>
      <c r="X36" s="5">
        <f t="shared" si="10"/>
        <v>22.241617211640651</v>
      </c>
      <c r="Y36" s="5">
        <v>0</v>
      </c>
      <c r="Z36" s="5">
        <f t="shared" si="11"/>
        <v>-52.221087430634313</v>
      </c>
      <c r="AA36" s="5">
        <f t="shared" si="12"/>
        <v>-32.651287507350887</v>
      </c>
      <c r="AB36">
        <f t="shared" si="22"/>
        <v>0</v>
      </c>
    </row>
    <row r="37" spans="1:28" x14ac:dyDescent="0.25">
      <c r="A37">
        <f t="shared" si="13"/>
        <v>0.05</v>
      </c>
      <c r="B37">
        <v>0</v>
      </c>
      <c r="C37" s="5">
        <f t="shared" si="14"/>
        <v>8.2855189235798203</v>
      </c>
      <c r="D37" s="5">
        <f t="shared" si="15"/>
        <v>6.6265098699853171</v>
      </c>
      <c r="E37" s="2">
        <f t="shared" si="16"/>
        <v>8.2855189235798203</v>
      </c>
      <c r="F37" s="2">
        <f t="shared" si="17"/>
        <v>0</v>
      </c>
      <c r="G37" s="3">
        <v>0</v>
      </c>
      <c r="H37" s="3">
        <f t="shared" si="18"/>
        <v>124.39204791935744</v>
      </c>
      <c r="I37" s="3">
        <f t="shared" si="19"/>
        <v>71.712409662889215</v>
      </c>
      <c r="J37" s="2">
        <f t="shared" si="0"/>
        <v>143.58290735749071</v>
      </c>
      <c r="K37" s="2">
        <f t="shared" si="1"/>
        <v>143.58290735749071</v>
      </c>
      <c r="L37" s="2">
        <f t="shared" si="2"/>
        <v>97.875192472727136</v>
      </c>
      <c r="M37" s="5">
        <f t="shared" si="3"/>
        <v>0.41397993539410377</v>
      </c>
      <c r="N37" s="4">
        <f t="shared" si="20"/>
        <v>0.20501047920345425</v>
      </c>
      <c r="O37" s="4">
        <f t="shared" si="21"/>
        <v>0.23413063850780269</v>
      </c>
      <c r="P37" s="4">
        <v>0</v>
      </c>
      <c r="Q37" s="4">
        <f t="shared" si="5"/>
        <v>0</v>
      </c>
      <c r="R37" s="5">
        <v>0</v>
      </c>
      <c r="S37" s="5">
        <f t="shared" si="6"/>
        <v>-39.064603016027505</v>
      </c>
      <c r="T37" s="5">
        <f t="shared" si="7"/>
        <v>-22.520867383899351</v>
      </c>
      <c r="U37" s="6">
        <f t="shared" si="8"/>
        <v>2322.5227202089991</v>
      </c>
      <c r="V37" s="5">
        <v>0</v>
      </c>
      <c r="W37" s="5">
        <f t="shared" si="9"/>
        <v>-12.736909713564351</v>
      </c>
      <c r="X37" s="5">
        <f t="shared" si="10"/>
        <v>22.093390682061113</v>
      </c>
      <c r="Y37" s="5">
        <v>0</v>
      </c>
      <c r="Z37" s="5">
        <f t="shared" si="11"/>
        <v>-51.801512729591856</v>
      </c>
      <c r="AA37" s="5">
        <f t="shared" si="12"/>
        <v>-32.601476701838237</v>
      </c>
      <c r="AB37">
        <f t="shared" si="22"/>
        <v>0</v>
      </c>
    </row>
    <row r="38" spans="1:28" x14ac:dyDescent="0.25">
      <c r="A38">
        <f t="shared" si="13"/>
        <v>6.0000000000000005E-2</v>
      </c>
      <c r="B38">
        <v>0</v>
      </c>
      <c r="C38" s="5">
        <f t="shared" si="14"/>
        <v>9.5268493271369152</v>
      </c>
      <c r="D38" s="5">
        <f t="shared" si="15"/>
        <v>7.3420038927791174</v>
      </c>
      <c r="E38" s="2">
        <f t="shared" si="16"/>
        <v>9.5268493271369152</v>
      </c>
      <c r="F38" s="2">
        <f t="shared" si="17"/>
        <v>0</v>
      </c>
      <c r="G38" s="3">
        <v>0</v>
      </c>
      <c r="H38" s="3">
        <f t="shared" si="18"/>
        <v>123.87403279206151</v>
      </c>
      <c r="I38" s="3">
        <f t="shared" si="19"/>
        <v>71.386394895870836</v>
      </c>
      <c r="J38" s="2">
        <f t="shared" si="0"/>
        <v>142.97130263237426</v>
      </c>
      <c r="K38" s="2">
        <f t="shared" si="1"/>
        <v>142.97130263237426</v>
      </c>
      <c r="L38" s="2">
        <f t="shared" si="2"/>
        <v>97.45828400298177</v>
      </c>
      <c r="M38" s="5">
        <f t="shared" si="3"/>
        <v>0.41400709521327261</v>
      </c>
      <c r="N38" s="4">
        <f t="shared" si="20"/>
        <v>0.20580894596816013</v>
      </c>
      <c r="O38" s="4">
        <f t="shared" si="21"/>
        <v>0.23454632259877778</v>
      </c>
      <c r="P38" s="4">
        <v>0</v>
      </c>
      <c r="Q38" s="4">
        <f t="shared" si="5"/>
        <v>0</v>
      </c>
      <c r="R38" s="5">
        <v>0</v>
      </c>
      <c r="S38" s="5">
        <f t="shared" si="6"/>
        <v>-38.738758359426754</v>
      </c>
      <c r="T38" s="5">
        <f t="shared" si="7"/>
        <v>-22.324455252569916</v>
      </c>
      <c r="U38" s="6">
        <f t="shared" si="8"/>
        <v>2321.5938968979622</v>
      </c>
      <c r="V38" s="5">
        <v>0</v>
      </c>
      <c r="W38" s="5">
        <f t="shared" si="9"/>
        <v>-12.647413399555136</v>
      </c>
      <c r="X38" s="5">
        <f t="shared" si="10"/>
        <v>21.94656425046437</v>
      </c>
      <c r="Y38" s="5">
        <v>0</v>
      </c>
      <c r="Z38" s="5">
        <f t="shared" si="11"/>
        <v>-51.386171758981888</v>
      </c>
      <c r="AA38" s="5">
        <f t="shared" si="12"/>
        <v>-32.551891002105549</v>
      </c>
      <c r="AB38">
        <f t="shared" si="22"/>
        <v>0</v>
      </c>
    </row>
    <row r="39" spans="1:28" x14ac:dyDescent="0.25">
      <c r="A39">
        <f t="shared" si="13"/>
        <v>7.0000000000000007E-2</v>
      </c>
      <c r="B39">
        <v>0</v>
      </c>
      <c r="C39" s="5">
        <f t="shared" si="14"/>
        <v>10.763020346469581</v>
      </c>
      <c r="D39" s="5">
        <f t="shared" si="15"/>
        <v>8.0542402471877192</v>
      </c>
      <c r="E39" s="2">
        <f t="shared" si="16"/>
        <v>10.763020346469581</v>
      </c>
      <c r="F39" s="2">
        <f t="shared" si="17"/>
        <v>0</v>
      </c>
      <c r="G39" s="3">
        <v>0</v>
      </c>
      <c r="H39" s="3">
        <f t="shared" si="18"/>
        <v>123.36017107447169</v>
      </c>
      <c r="I39" s="3">
        <f t="shared" si="19"/>
        <v>71.060875985849776</v>
      </c>
      <c r="J39" s="2">
        <f t="shared" si="0"/>
        <v>142.36354836614336</v>
      </c>
      <c r="K39" s="2">
        <f t="shared" si="1"/>
        <v>142.36354836614336</v>
      </c>
      <c r="L39" s="2">
        <f t="shared" si="2"/>
        <v>97.044000249586475</v>
      </c>
      <c r="M39" s="5">
        <f t="shared" si="3"/>
        <v>0.41403442823079678</v>
      </c>
      <c r="N39" s="4">
        <f t="shared" si="20"/>
        <v>0.20660938923415897</v>
      </c>
      <c r="O39" s="4">
        <f t="shared" si="21"/>
        <v>0.23496127775713627</v>
      </c>
      <c r="P39" s="4">
        <v>0</v>
      </c>
      <c r="Q39" s="4">
        <f t="shared" si="5"/>
        <v>0</v>
      </c>
      <c r="R39" s="5">
        <v>0</v>
      </c>
      <c r="S39" s="5">
        <f t="shared" si="6"/>
        <v>-38.416605217131803</v>
      </c>
      <c r="T39" s="5">
        <f t="shared" si="7"/>
        <v>-22.12965169676945</v>
      </c>
      <c r="U39" s="6">
        <f t="shared" si="8"/>
        <v>2320.6654450419533</v>
      </c>
      <c r="V39" s="5">
        <v>0</v>
      </c>
      <c r="W39" s="5">
        <f t="shared" si="9"/>
        <v>-12.558403080660939</v>
      </c>
      <c r="X39" s="5">
        <f t="shared" si="10"/>
        <v>21.801120953828327</v>
      </c>
      <c r="Y39" s="5">
        <v>0</v>
      </c>
      <c r="Z39" s="5">
        <f t="shared" si="11"/>
        <v>-50.975008297792741</v>
      </c>
      <c r="AA39" s="5">
        <f t="shared" si="12"/>
        <v>-32.502530742941119</v>
      </c>
      <c r="AB39">
        <f t="shared" si="22"/>
        <v>0</v>
      </c>
    </row>
    <row r="40" spans="1:28" x14ac:dyDescent="0.25">
      <c r="A40">
        <f t="shared" si="13"/>
        <v>0.08</v>
      </c>
      <c r="B40">
        <v>0</v>
      </c>
      <c r="C40" s="5">
        <f t="shared" si="14"/>
        <v>11.994073306799407</v>
      </c>
      <c r="D40" s="5">
        <f t="shared" si="15"/>
        <v>8.7632238805090701</v>
      </c>
      <c r="E40" s="2">
        <f t="shared" si="16"/>
        <v>11.994073306799407</v>
      </c>
      <c r="F40" s="2">
        <f t="shared" si="17"/>
        <v>0</v>
      </c>
      <c r="G40" s="3">
        <v>0</v>
      </c>
      <c r="H40" s="3">
        <f t="shared" si="18"/>
        <v>122.85042099149376</v>
      </c>
      <c r="I40" s="3">
        <f t="shared" si="19"/>
        <v>70.735850678420363</v>
      </c>
      <c r="J40" s="2">
        <f t="shared" si="0"/>
        <v>141.75960817167572</v>
      </c>
      <c r="K40" s="2">
        <f t="shared" si="1"/>
        <v>141.75960817167572</v>
      </c>
      <c r="L40" s="2">
        <f t="shared" si="2"/>
        <v>96.632316408776902</v>
      </c>
      <c r="M40" s="5">
        <f t="shared" si="3"/>
        <v>0.41406193544859582</v>
      </c>
      <c r="N40" s="4">
        <f t="shared" si="20"/>
        <v>0.20741181528925745</v>
      </c>
      <c r="O40" s="4">
        <f t="shared" si="21"/>
        <v>0.23537550535244153</v>
      </c>
      <c r="P40" s="4">
        <v>0</v>
      </c>
      <c r="Q40" s="4">
        <f t="shared" si="5"/>
        <v>0</v>
      </c>
      <c r="R40" s="5">
        <v>0</v>
      </c>
      <c r="S40" s="5">
        <f t="shared" si="6"/>
        <v>-38.09809172423261</v>
      </c>
      <c r="T40" s="5">
        <f t="shared" si="7"/>
        <v>-21.936440311626423</v>
      </c>
      <c r="U40" s="6">
        <f t="shared" si="8"/>
        <v>2319.737364492421</v>
      </c>
      <c r="V40" s="5">
        <v>0</v>
      </c>
      <c r="W40" s="5">
        <f t="shared" si="9"/>
        <v>-12.469875354248163</v>
      </c>
      <c r="X40" s="5">
        <f t="shared" si="10"/>
        <v>21.657044091337838</v>
      </c>
      <c r="Y40" s="5">
        <v>0</v>
      </c>
      <c r="Z40" s="5">
        <f t="shared" si="11"/>
        <v>-50.567967078480777</v>
      </c>
      <c r="AA40" s="5">
        <f t="shared" si="12"/>
        <v>-32.453396220288582</v>
      </c>
      <c r="AB40">
        <f t="shared" si="22"/>
        <v>0</v>
      </c>
    </row>
    <row r="41" spans="1:28" x14ac:dyDescent="0.25">
      <c r="A41">
        <f t="shared" si="13"/>
        <v>0.09</v>
      </c>
      <c r="B41">
        <v>0</v>
      </c>
      <c r="C41" s="5">
        <f t="shared" si="14"/>
        <v>13.220049118360421</v>
      </c>
      <c r="D41" s="5">
        <f t="shared" si="15"/>
        <v>9.4689597174822584</v>
      </c>
      <c r="E41" s="2">
        <f t="shared" si="16"/>
        <v>13.220049118360421</v>
      </c>
      <c r="F41" s="2">
        <f t="shared" si="17"/>
        <v>0</v>
      </c>
      <c r="G41" s="3">
        <v>0</v>
      </c>
      <c r="H41" s="3">
        <f t="shared" si="18"/>
        <v>122.34474132070896</v>
      </c>
      <c r="I41" s="3">
        <f t="shared" si="19"/>
        <v>70.41131671621747</v>
      </c>
      <c r="J41" s="2">
        <f t="shared" si="0"/>
        <v>141.15944619664202</v>
      </c>
      <c r="K41" s="2">
        <f t="shared" si="1"/>
        <v>141.15944619664202</v>
      </c>
      <c r="L41" s="2">
        <f t="shared" si="2"/>
        <v>96.223208041337429</v>
      </c>
      <c r="M41" s="5">
        <f t="shared" si="3"/>
        <v>0.41408961787114484</v>
      </c>
      <c r="N41" s="4">
        <f t="shared" si="20"/>
        <v>0.20821623034192041</v>
      </c>
      <c r="O41" s="4">
        <f t="shared" si="21"/>
        <v>0.2357890066973683</v>
      </c>
      <c r="P41" s="4">
        <v>0</v>
      </c>
      <c r="Q41" s="4">
        <f t="shared" si="5"/>
        <v>0</v>
      </c>
      <c r="R41" s="5">
        <v>0</v>
      </c>
      <c r="S41" s="5">
        <f t="shared" si="6"/>
        <v>-37.783166912474258</v>
      </c>
      <c r="T41" s="5">
        <f t="shared" si="7"/>
        <v>-21.744804911902015</v>
      </c>
      <c r="U41" s="6">
        <f t="shared" si="8"/>
        <v>2318.8096551008716</v>
      </c>
      <c r="V41" s="5">
        <v>0</v>
      </c>
      <c r="W41" s="5">
        <f t="shared" si="9"/>
        <v>-12.381826855173401</v>
      </c>
      <c r="X41" s="5">
        <f t="shared" si="10"/>
        <v>21.514317219480276</v>
      </c>
      <c r="Y41" s="5">
        <v>0</v>
      </c>
      <c r="Z41" s="5">
        <f t="shared" si="11"/>
        <v>-50.164993767647658</v>
      </c>
      <c r="AA41" s="5">
        <f t="shared" si="12"/>
        <v>-32.404487692421739</v>
      </c>
      <c r="AB41">
        <f t="shared" si="22"/>
        <v>0</v>
      </c>
    </row>
    <row r="42" spans="1:28" x14ac:dyDescent="0.25">
      <c r="A42">
        <f t="shared" si="13"/>
        <v>9.9999999999999992E-2</v>
      </c>
      <c r="B42">
        <v>0</v>
      </c>
      <c r="C42" s="5">
        <f t="shared" si="14"/>
        <v>14.440988281879129</v>
      </c>
      <c r="D42" s="5">
        <f t="shared" si="15"/>
        <v>10.171452660259812</v>
      </c>
      <c r="E42" s="2">
        <f t="shared" si="16"/>
        <v>14.440988281879129</v>
      </c>
      <c r="F42" s="2">
        <f t="shared" si="17"/>
        <v>0</v>
      </c>
      <c r="G42" s="3">
        <v>0</v>
      </c>
      <c r="H42" s="3">
        <f t="shared" si="18"/>
        <v>121.84309138303249</v>
      </c>
      <c r="I42" s="3">
        <f t="shared" si="19"/>
        <v>70.087271839293251</v>
      </c>
      <c r="J42" s="2">
        <f t="shared" si="0"/>
        <v>140.56302711470394</v>
      </c>
      <c r="K42" s="2">
        <f t="shared" si="1"/>
        <v>140.56302711470394</v>
      </c>
      <c r="L42" s="2">
        <f t="shared" si="2"/>
        <v>95.816651066601182</v>
      </c>
      <c r="M42" s="5">
        <f t="shared" si="3"/>
        <v>0.4141174765053609</v>
      </c>
      <c r="N42" s="4">
        <f t="shared" si="20"/>
        <v>0.20902264051892902</v>
      </c>
      <c r="O42" s="4">
        <f t="shared" si="21"/>
        <v>0.23620178304758593</v>
      </c>
      <c r="P42" s="4">
        <v>0</v>
      </c>
      <c r="Q42" s="4">
        <f t="shared" si="5"/>
        <v>0</v>
      </c>
      <c r="R42" s="5">
        <v>0</v>
      </c>
      <c r="S42" s="5">
        <f t="shared" si="6"/>
        <v>-37.471780691922113</v>
      </c>
      <c r="T42" s="5">
        <f t="shared" si="7"/>
        <v>-21.554729528332167</v>
      </c>
      <c r="U42" s="6">
        <f t="shared" si="8"/>
        <v>2317.8823167188721</v>
      </c>
      <c r="V42" s="5">
        <v>0</v>
      </c>
      <c r="W42" s="5">
        <f t="shared" si="9"/>
        <v>-12.294254255252616</v>
      </c>
      <c r="X42" s="5">
        <f t="shared" si="10"/>
        <v>21.372924147251066</v>
      </c>
      <c r="Y42" s="5">
        <v>0</v>
      </c>
      <c r="Z42" s="5">
        <f t="shared" si="11"/>
        <v>-49.766034947174731</v>
      </c>
      <c r="AA42" s="5">
        <f t="shared" si="12"/>
        <v>-32.355805381081097</v>
      </c>
      <c r="AB42">
        <f t="shared" si="22"/>
        <v>0</v>
      </c>
    </row>
    <row r="43" spans="1:28" x14ac:dyDescent="0.25">
      <c r="A43">
        <f t="shared" si="13"/>
        <v>0.10999999999999999</v>
      </c>
      <c r="B43">
        <v>0</v>
      </c>
      <c r="C43" s="5">
        <f t="shared" si="14"/>
        <v>15.656930893962095</v>
      </c>
      <c r="D43" s="5">
        <f t="shared" si="15"/>
        <v>10.870707588383691</v>
      </c>
      <c r="E43" s="2">
        <f t="shared" si="16"/>
        <v>15.656930893962095</v>
      </c>
      <c r="F43" s="2">
        <f t="shared" si="17"/>
        <v>0</v>
      </c>
      <c r="G43" s="3">
        <v>0</v>
      </c>
      <c r="H43" s="3">
        <f t="shared" si="18"/>
        <v>121.34543103356074</v>
      </c>
      <c r="I43" s="3">
        <f t="shared" si="19"/>
        <v>69.763713785482437</v>
      </c>
      <c r="J43" s="2">
        <f t="shared" si="0"/>
        <v>139.97031611689442</v>
      </c>
      <c r="K43" s="2">
        <f t="shared" si="1"/>
        <v>139.97031611689442</v>
      </c>
      <c r="L43" s="2">
        <f t="shared" si="2"/>
        <v>95.412621756574239</v>
      </c>
      <c r="M43" s="5">
        <f t="shared" si="3"/>
        <v>0.41414551236048602</v>
      </c>
      <c r="N43" s="4">
        <f t="shared" si="20"/>
        <v>0.20983105186299961</v>
      </c>
      <c r="O43" s="4">
        <f t="shared" si="21"/>
        <v>0.23661383560163968</v>
      </c>
      <c r="P43" s="4">
        <v>0</v>
      </c>
      <c r="Q43" s="4">
        <f t="shared" si="5"/>
        <v>0</v>
      </c>
      <c r="R43" s="5">
        <v>0</v>
      </c>
      <c r="S43" s="5">
        <f t="shared" si="6"/>
        <v>-37.163883833063522</v>
      </c>
      <c r="T43" s="5">
        <f t="shared" si="7"/>
        <v>-21.36619840403959</v>
      </c>
      <c r="U43" s="6">
        <f t="shared" si="8"/>
        <v>2316.9553491980487</v>
      </c>
      <c r="V43" s="5">
        <v>0</v>
      </c>
      <c r="W43" s="5">
        <f t="shared" si="9"/>
        <v>-12.20715426273877</v>
      </c>
      <c r="X43" s="5">
        <f t="shared" si="10"/>
        <v>21.232848931466343</v>
      </c>
      <c r="Y43" s="5">
        <v>0</v>
      </c>
      <c r="Z43" s="5">
        <f t="shared" si="11"/>
        <v>-49.371038095802291</v>
      </c>
      <c r="AA43" s="5">
        <f t="shared" si="12"/>
        <v>-32.30734947257325</v>
      </c>
      <c r="AB43">
        <f t="shared" si="22"/>
        <v>0</v>
      </c>
    </row>
    <row r="44" spans="1:28" x14ac:dyDescent="0.25">
      <c r="A44">
        <f t="shared" si="13"/>
        <v>0.11999999999999998</v>
      </c>
      <c r="B44">
        <v>0</v>
      </c>
      <c r="C44" s="5">
        <f t="shared" si="14"/>
        <v>16.86791665239291</v>
      </c>
      <c r="D44" s="5">
        <f t="shared" si="15"/>
        <v>11.566729358764887</v>
      </c>
      <c r="E44" s="2">
        <f t="shared" si="16"/>
        <v>16.86791665239291</v>
      </c>
      <c r="F44" s="2">
        <f t="shared" si="17"/>
        <v>0</v>
      </c>
      <c r="G44" s="3">
        <v>0</v>
      </c>
      <c r="H44" s="3">
        <f t="shared" si="18"/>
        <v>120.85172065260272</v>
      </c>
      <c r="I44" s="3">
        <f t="shared" si="19"/>
        <v>69.440640290756704</v>
      </c>
      <c r="J44" s="2">
        <f t="shared" si="0"/>
        <v>139.38127890317617</v>
      </c>
      <c r="K44" s="2">
        <f t="shared" si="1"/>
        <v>139.38127890317617</v>
      </c>
      <c r="L44" s="2">
        <f t="shared" si="2"/>
        <v>95.011096730181436</v>
      </c>
      <c r="M44" s="5">
        <f t="shared" si="3"/>
        <v>0.41417372644796674</v>
      </c>
      <c r="N44" s="4">
        <f t="shared" si="20"/>
        <v>0.21064147033036221</v>
      </c>
      <c r="O44" s="4">
        <f t="shared" si="21"/>
        <v>0.23702516550083014</v>
      </c>
      <c r="P44" s="4">
        <v>0</v>
      </c>
      <c r="Q44" s="4">
        <f t="shared" si="5"/>
        <v>0</v>
      </c>
      <c r="R44" s="5">
        <v>0</v>
      </c>
      <c r="S44" s="5">
        <f t="shared" si="6"/>
        <v>-36.859427949334169</v>
      </c>
      <c r="T44" s="5">
        <f t="shared" si="7"/>
        <v>-21.179195991014254</v>
      </c>
      <c r="U44" s="6">
        <f t="shared" si="8"/>
        <v>2316.0287523900856</v>
      </c>
      <c r="V44" s="5">
        <v>0</v>
      </c>
      <c r="W44" s="5">
        <f t="shared" si="9"/>
        <v>-12.120523621807626</v>
      </c>
      <c r="X44" s="5">
        <f t="shared" si="10"/>
        <v>21.094075872179808</v>
      </c>
      <c r="Y44" s="5">
        <v>0</v>
      </c>
      <c r="Z44" s="5">
        <f t="shared" si="11"/>
        <v>-48.979951571141797</v>
      </c>
      <c r="AA44" s="5">
        <f t="shared" si="12"/>
        <v>-32.259120118834446</v>
      </c>
      <c r="AB44">
        <f t="shared" si="22"/>
        <v>0</v>
      </c>
    </row>
    <row r="45" spans="1:28" x14ac:dyDescent="0.25">
      <c r="A45">
        <f t="shared" si="13"/>
        <v>0.12999999999999998</v>
      </c>
      <c r="B45">
        <v>0</v>
      </c>
      <c r="C45" s="5">
        <f t="shared" si="14"/>
        <v>18.073984861340382</v>
      </c>
      <c r="D45" s="5">
        <f t="shared" si="15"/>
        <v>12.259522805666512</v>
      </c>
      <c r="E45" s="2">
        <f t="shared" si="16"/>
        <v>18.073984861340382</v>
      </c>
      <c r="F45" s="2">
        <f t="shared" si="17"/>
        <v>0</v>
      </c>
      <c r="G45" s="3">
        <v>0</v>
      </c>
      <c r="H45" s="3">
        <f t="shared" si="18"/>
        <v>120.36192113689131</v>
      </c>
      <c r="I45" s="3">
        <f t="shared" si="19"/>
        <v>69.118049089568359</v>
      </c>
      <c r="J45" s="2">
        <f t="shared" si="0"/>
        <v>138.7958816741737</v>
      </c>
      <c r="K45" s="2">
        <f t="shared" si="1"/>
        <v>138.7958816741737</v>
      </c>
      <c r="L45" s="2">
        <f t="shared" si="2"/>
        <v>94.612052947630332</v>
      </c>
      <c r="M45" s="5">
        <f t="shared" si="3"/>
        <v>0.4142021197813297</v>
      </c>
      <c r="N45" s="4">
        <f t="shared" si="20"/>
        <v>0.21145390178829837</v>
      </c>
      <c r="O45" s="4">
        <f t="shared" si="21"/>
        <v>0.23743577382909123</v>
      </c>
      <c r="P45" s="4">
        <v>0</v>
      </c>
      <c r="Q45" s="4">
        <f t="shared" si="5"/>
        <v>0</v>
      </c>
      <c r="R45" s="5">
        <v>0</v>
      </c>
      <c r="S45" s="5">
        <f t="shared" si="6"/>
        <v>-36.558365480057446</v>
      </c>
      <c r="T45" s="5">
        <f t="shared" si="7"/>
        <v>-20.99370694666078</v>
      </c>
      <c r="U45" s="6">
        <f t="shared" si="8"/>
        <v>2315.1025261467275</v>
      </c>
      <c r="V45" s="5">
        <v>0</v>
      </c>
      <c r="W45" s="5">
        <f t="shared" si="9"/>
        <v>-12.034359112051689</v>
      </c>
      <c r="X45" s="5">
        <f t="shared" si="10"/>
        <v>20.956589508201358</v>
      </c>
      <c r="Y45" s="5">
        <v>0</v>
      </c>
      <c r="Z45" s="5">
        <f t="shared" si="11"/>
        <v>-48.592724592109136</v>
      </c>
      <c r="AA45" s="5">
        <f t="shared" si="12"/>
        <v>-32.211117438459425</v>
      </c>
      <c r="AB45">
        <f t="shared" si="22"/>
        <v>0</v>
      </c>
    </row>
    <row r="46" spans="1:28" x14ac:dyDescent="0.25">
      <c r="A46">
        <f t="shared" si="13"/>
        <v>0.13999999999999999</v>
      </c>
      <c r="B46">
        <v>0</v>
      </c>
      <c r="C46" s="5">
        <f t="shared" si="14"/>
        <v>19.275174436479688</v>
      </c>
      <c r="D46" s="5">
        <f t="shared" si="15"/>
        <v>12.949092740690274</v>
      </c>
      <c r="E46" s="2">
        <f t="shared" si="16"/>
        <v>19.275174436479688</v>
      </c>
      <c r="F46" s="2">
        <f t="shared" si="17"/>
        <v>0</v>
      </c>
      <c r="G46" s="3">
        <v>0</v>
      </c>
      <c r="H46" s="3">
        <f t="shared" si="18"/>
        <v>119.87599389097022</v>
      </c>
      <c r="I46" s="3">
        <f t="shared" si="19"/>
        <v>68.795937915183771</v>
      </c>
      <c r="J46" s="2">
        <f t="shared" si="0"/>
        <v>138.21409112307526</v>
      </c>
      <c r="K46" s="2">
        <f t="shared" si="1"/>
        <v>138.21409112307526</v>
      </c>
      <c r="L46" s="2">
        <f t="shared" si="2"/>
        <v>94.215467704891111</v>
      </c>
      <c r="M46" s="5">
        <f t="shared" si="3"/>
        <v>0.41423069337605362</v>
      </c>
      <c r="N46" s="4">
        <f t="shared" si="20"/>
        <v>0.21226835201263802</v>
      </c>
      <c r="O46" s="4">
        <f t="shared" si="21"/>
        <v>0.23784566161286644</v>
      </c>
      <c r="P46" s="4">
        <v>0</v>
      </c>
      <c r="Q46" s="4">
        <f t="shared" si="5"/>
        <v>0</v>
      </c>
      <c r="R46" s="5">
        <v>0</v>
      </c>
      <c r="S46" s="5">
        <f t="shared" si="6"/>
        <v>-36.260649673785927</v>
      </c>
      <c r="T46" s="5">
        <f t="shared" si="7"/>
        <v>-20.809716130411267</v>
      </c>
      <c r="U46" s="6">
        <f t="shared" si="8"/>
        <v>2314.1766703197791</v>
      </c>
      <c r="V46" s="5">
        <v>0</v>
      </c>
      <c r="W46" s="5">
        <f t="shared" si="9"/>
        <v>-11.948657547982016</v>
      </c>
      <c r="X46" s="5">
        <f t="shared" si="10"/>
        <v>20.82037461271468</v>
      </c>
      <c r="Y46" s="5">
        <v>0</v>
      </c>
      <c r="Z46" s="5">
        <f t="shared" si="11"/>
        <v>-48.209307221767943</v>
      </c>
      <c r="AA46" s="5">
        <f t="shared" si="12"/>
        <v>-32.163341517696587</v>
      </c>
      <c r="AB46">
        <f t="shared" si="22"/>
        <v>0</v>
      </c>
    </row>
    <row r="47" spans="1:28" x14ac:dyDescent="0.25">
      <c r="A47">
        <f t="shared" si="13"/>
        <v>0.15</v>
      </c>
      <c r="B47">
        <v>0</v>
      </c>
      <c r="C47" s="5">
        <f t="shared" si="14"/>
        <v>20.471523910028303</v>
      </c>
      <c r="D47" s="5">
        <f t="shared" si="15"/>
        <v>13.635443952766227</v>
      </c>
      <c r="E47" s="2">
        <f t="shared" si="16"/>
        <v>20.471523910028303</v>
      </c>
      <c r="F47" s="2">
        <f t="shared" si="17"/>
        <v>0</v>
      </c>
      <c r="G47" s="3">
        <v>0</v>
      </c>
      <c r="H47" s="3">
        <f t="shared" si="18"/>
        <v>119.39390081875254</v>
      </c>
      <c r="I47" s="3">
        <f t="shared" si="19"/>
        <v>68.474304500006809</v>
      </c>
      <c r="J47" s="2">
        <f t="shared" si="0"/>
        <v>137.6358744277006</v>
      </c>
      <c r="K47" s="2">
        <f t="shared" si="1"/>
        <v>137.6358744277006</v>
      </c>
      <c r="L47" s="2">
        <f t="shared" si="2"/>
        <v>93.821318628289433</v>
      </c>
      <c r="M47" s="5">
        <f t="shared" si="3"/>
        <v>0.41425944824943683</v>
      </c>
      <c r="N47" s="4">
        <f t="shared" si="20"/>
        <v>0.21308482668521364</v>
      </c>
      <c r="O47" s="4">
        <f t="shared" si="21"/>
        <v>0.23825482982098284</v>
      </c>
      <c r="P47" s="4">
        <v>0</v>
      </c>
      <c r="Q47" s="4">
        <f t="shared" si="5"/>
        <v>0</v>
      </c>
      <c r="R47" s="5">
        <v>0</v>
      </c>
      <c r="S47" s="5">
        <f t="shared" si="6"/>
        <v>-35.966234572034168</v>
      </c>
      <c r="T47" s="5">
        <f t="shared" si="7"/>
        <v>-20.627208600402202</v>
      </c>
      <c r="U47" s="6">
        <f t="shared" si="8"/>
        <v>2313.2511847611026</v>
      </c>
      <c r="V47" s="5">
        <v>0</v>
      </c>
      <c r="W47" s="5">
        <f t="shared" si="9"/>
        <v>-11.863415778537819</v>
      </c>
      <c r="X47" s="5">
        <f t="shared" si="10"/>
        <v>20.685416188991411</v>
      </c>
      <c r="Y47" s="5">
        <v>0</v>
      </c>
      <c r="Z47" s="5">
        <f t="shared" si="11"/>
        <v>-47.829650350571988</v>
      </c>
      <c r="AA47" s="5">
        <f t="shared" si="12"/>
        <v>-32.115792411410794</v>
      </c>
      <c r="AB47">
        <f t="shared" si="22"/>
        <v>0</v>
      </c>
    </row>
    <row r="48" spans="1:28" x14ac:dyDescent="0.25">
      <c r="A48">
        <f t="shared" si="13"/>
        <v>0.16</v>
      </c>
      <c r="B48">
        <v>0</v>
      </c>
      <c r="C48" s="5">
        <f t="shared" si="14"/>
        <v>21.663071435698299</v>
      </c>
      <c r="D48" s="5">
        <f t="shared" si="15"/>
        <v>14.318581208145725</v>
      </c>
      <c r="E48" s="2">
        <f t="shared" si="16"/>
        <v>21.663071435698299</v>
      </c>
      <c r="F48" s="2">
        <f t="shared" si="17"/>
        <v>0</v>
      </c>
      <c r="G48" s="3">
        <v>0</v>
      </c>
      <c r="H48" s="3">
        <f t="shared" si="18"/>
        <v>118.91560431524682</v>
      </c>
      <c r="I48" s="3">
        <f t="shared" si="19"/>
        <v>68.153146575892706</v>
      </c>
      <c r="J48" s="2">
        <f t="shared" si="0"/>
        <v>137.06119924273048</v>
      </c>
      <c r="K48" s="2">
        <f t="shared" si="1"/>
        <v>137.06119924273048</v>
      </c>
      <c r="L48" s="2">
        <f t="shared" si="2"/>
        <v>93.429583669209592</v>
      </c>
      <c r="M48" s="5">
        <f t="shared" si="3"/>
        <v>0.41428838542046192</v>
      </c>
      <c r="N48" s="4">
        <f t="shared" si="20"/>
        <v>0.21390333139127243</v>
      </c>
      <c r="O48" s="4">
        <f t="shared" si="21"/>
        <v>0.23866327936452353</v>
      </c>
      <c r="P48" s="4">
        <v>0</v>
      </c>
      <c r="Q48" s="4">
        <f t="shared" si="5"/>
        <v>0</v>
      </c>
      <c r="R48" s="5">
        <v>0</v>
      </c>
      <c r="S48" s="5">
        <f t="shared" si="6"/>
        <v>-35.675074993392244</v>
      </c>
      <c r="T48" s="5">
        <f t="shared" si="7"/>
        <v>-20.446169610213946</v>
      </c>
      <c r="U48" s="6">
        <f t="shared" si="8"/>
        <v>2312.3260693226207</v>
      </c>
      <c r="V48" s="5">
        <v>0</v>
      </c>
      <c r="W48" s="5">
        <f t="shared" si="9"/>
        <v>-11.778630686603623</v>
      </c>
      <c r="X48" s="5">
        <f t="shared" si="10"/>
        <v>20.551699466199359</v>
      </c>
      <c r="Y48" s="5">
        <v>0</v>
      </c>
      <c r="Z48" s="5">
        <f t="shared" si="11"/>
        <v>-47.453705679995863</v>
      </c>
      <c r="AA48" s="5">
        <f t="shared" si="12"/>
        <v>-32.068470144014583</v>
      </c>
      <c r="AB48">
        <f t="shared" si="22"/>
        <v>0</v>
      </c>
    </row>
    <row r="49" spans="1:28" x14ac:dyDescent="0.25">
      <c r="A49">
        <f t="shared" si="13"/>
        <v>0.17</v>
      </c>
      <c r="B49">
        <v>0</v>
      </c>
      <c r="C49" s="5">
        <f t="shared" si="14"/>
        <v>22.849854793566767</v>
      </c>
      <c r="D49" s="5">
        <f t="shared" si="15"/>
        <v>14.998509250397452</v>
      </c>
      <c r="E49" s="2">
        <f t="shared" si="16"/>
        <v>22.849854793566767</v>
      </c>
      <c r="F49" s="2">
        <f t="shared" si="17"/>
        <v>0</v>
      </c>
      <c r="G49" s="3">
        <v>0</v>
      </c>
      <c r="H49" s="3">
        <f t="shared" si="18"/>
        <v>118.44106725844686</v>
      </c>
      <c r="I49" s="3">
        <f t="shared" si="19"/>
        <v>67.832461874452562</v>
      </c>
      <c r="J49" s="2">
        <f t="shared" si="0"/>
        <v>136.49003369209413</v>
      </c>
      <c r="K49" s="2">
        <f t="shared" si="1"/>
        <v>136.49003369209413</v>
      </c>
      <c r="L49" s="2">
        <f t="shared" si="2"/>
        <v>93.040241098905327</v>
      </c>
      <c r="M49" s="5">
        <f t="shared" si="3"/>
        <v>0.41431750590965488</v>
      </c>
      <c r="N49" s="4">
        <f t="shared" si="20"/>
        <v>0.21472387161684528</v>
      </c>
      <c r="O49" s="4">
        <f t="shared" si="21"/>
        <v>0.23907101109669884</v>
      </c>
      <c r="P49" s="4">
        <v>0</v>
      </c>
      <c r="Q49" s="4">
        <f t="shared" si="5"/>
        <v>0</v>
      </c>
      <c r="R49" s="5">
        <v>0</v>
      </c>
      <c r="S49" s="5">
        <f t="shared" si="6"/>
        <v>-35.3871265180099</v>
      </c>
      <c r="T49" s="5">
        <f t="shared" si="7"/>
        <v>-20.266584605671447</v>
      </c>
      <c r="U49" s="6">
        <f t="shared" si="8"/>
        <v>2311.4013238563148</v>
      </c>
      <c r="V49" s="5">
        <v>0</v>
      </c>
      <c r="W49" s="5">
        <f t="shared" si="9"/>
        <v>-11.694299188533893</v>
      </c>
      <c r="X49" s="5">
        <f t="shared" si="10"/>
        <v>20.419209895302384</v>
      </c>
      <c r="Y49" s="5">
        <v>0</v>
      </c>
      <c r="Z49" s="5">
        <f t="shared" si="11"/>
        <v>-47.081425706543797</v>
      </c>
      <c r="AA49" s="5">
        <f t="shared" si="12"/>
        <v>-32.021374710369059</v>
      </c>
      <c r="AB49">
        <f t="shared" si="22"/>
        <v>0</v>
      </c>
    </row>
    <row r="50" spans="1:28" x14ac:dyDescent="0.25">
      <c r="A50">
        <f t="shared" si="13"/>
        <v>0.18000000000000002</v>
      </c>
      <c r="B50">
        <v>0</v>
      </c>
      <c r="C50" s="5">
        <f t="shared" si="14"/>
        <v>24.031911394865908</v>
      </c>
      <c r="D50" s="5">
        <f t="shared" si="15"/>
        <v>15.67523280040646</v>
      </c>
      <c r="E50" s="2">
        <f t="shared" si="16"/>
        <v>24.031911394865908</v>
      </c>
      <c r="F50" s="2">
        <f t="shared" si="17"/>
        <v>0</v>
      </c>
      <c r="G50" s="3">
        <v>0</v>
      </c>
      <c r="H50" s="3">
        <f t="shared" si="18"/>
        <v>117.97025300138142</v>
      </c>
      <c r="I50" s="3">
        <f t="shared" si="19"/>
        <v>67.512248127348869</v>
      </c>
      <c r="J50" s="2">
        <f t="shared" si="0"/>
        <v>135.92234636151139</v>
      </c>
      <c r="K50" s="2">
        <f t="shared" si="1"/>
        <v>135.92234636151139</v>
      </c>
      <c r="L50" s="2">
        <f t="shared" si="2"/>
        <v>92.65326950341607</v>
      </c>
      <c r="M50" s="5">
        <f t="shared" si="3"/>
        <v>0.41434681073894153</v>
      </c>
      <c r="N50" s="4">
        <f t="shared" si="20"/>
        <v>0.21554645274607154</v>
      </c>
      <c r="O50" s="4">
        <f t="shared" si="21"/>
        <v>0.23947802581271466</v>
      </c>
      <c r="P50" s="4">
        <v>0</v>
      </c>
      <c r="Q50" s="4">
        <f t="shared" si="5"/>
        <v>0</v>
      </c>
      <c r="R50" s="5">
        <v>0</v>
      </c>
      <c r="S50" s="5">
        <f t="shared" si="6"/>
        <v>-35.102345472441698</v>
      </c>
      <c r="T50" s="5">
        <f t="shared" si="7"/>
        <v>-20.088439221704935</v>
      </c>
      <c r="U50" s="6">
        <f t="shared" si="8"/>
        <v>2310.476948214226</v>
      </c>
      <c r="V50" s="5">
        <v>0</v>
      </c>
      <c r="W50" s="5">
        <f t="shared" si="9"/>
        <v>-11.610418233684925</v>
      </c>
      <c r="X50" s="5">
        <f t="shared" si="10"/>
        <v>20.287933145049728</v>
      </c>
      <c r="Y50" s="5">
        <v>0</v>
      </c>
      <c r="Z50" s="5">
        <f t="shared" si="11"/>
        <v>-46.712763706126623</v>
      </c>
      <c r="AA50" s="5">
        <f t="shared" si="12"/>
        <v>-31.974506076655206</v>
      </c>
      <c r="AB50">
        <f t="shared" si="22"/>
        <v>0</v>
      </c>
    </row>
    <row r="51" spans="1:28" x14ac:dyDescent="0.25">
      <c r="A51">
        <f t="shared" si="13"/>
        <v>0.19000000000000003</v>
      </c>
      <c r="B51">
        <v>0</v>
      </c>
      <c r="C51" s="5">
        <f t="shared" si="14"/>
        <v>25.209278286694413</v>
      </c>
      <c r="D51" s="5">
        <f t="shared" si="15"/>
        <v>16.348756556376117</v>
      </c>
      <c r="E51" s="2">
        <f t="shared" si="16"/>
        <v>25.209278286694413</v>
      </c>
      <c r="F51" s="2">
        <f t="shared" si="17"/>
        <v>0</v>
      </c>
      <c r="G51" s="3">
        <v>0</v>
      </c>
      <c r="H51" s="3">
        <f t="shared" si="18"/>
        <v>117.50312536432016</v>
      </c>
      <c r="I51" s="3">
        <f t="shared" si="19"/>
        <v>67.192503066582319</v>
      </c>
      <c r="J51" s="2">
        <f t="shared" si="0"/>
        <v>135.35810629118529</v>
      </c>
      <c r="K51" s="2">
        <f t="shared" si="1"/>
        <v>135.35810629118529</v>
      </c>
      <c r="L51" s="2">
        <f t="shared" si="2"/>
        <v>92.268647778585745</v>
      </c>
      <c r="M51" s="5">
        <f t="shared" si="3"/>
        <v>0.41437630093149858</v>
      </c>
      <c r="N51" s="4">
        <f t="shared" si="20"/>
        <v>0.21637108005848013</v>
      </c>
      <c r="O51" s="4">
        <f t="shared" si="21"/>
        <v>0.23988432424963971</v>
      </c>
      <c r="P51" s="4">
        <v>0</v>
      </c>
      <c r="Q51" s="4">
        <f t="shared" si="5"/>
        <v>0</v>
      </c>
      <c r="R51" s="5">
        <v>0</v>
      </c>
      <c r="S51" s="5">
        <f t="shared" si="6"/>
        <v>-34.820688914843245</v>
      </c>
      <c r="T51" s="5">
        <f t="shared" si="7"/>
        <v>-19.911719279269153</v>
      </c>
      <c r="U51" s="6">
        <f t="shared" si="8"/>
        <v>2309.5529422484533</v>
      </c>
      <c r="V51" s="5">
        <v>0</v>
      </c>
      <c r="W51" s="5">
        <f t="shared" si="9"/>
        <v>-11.52698480395388</v>
      </c>
      <c r="X51" s="5">
        <f t="shared" si="10"/>
        <v>20.157855098052373</v>
      </c>
      <c r="Y51" s="5">
        <v>0</v>
      </c>
      <c r="Z51" s="5">
        <f t="shared" si="11"/>
        <v>-46.347673718797125</v>
      </c>
      <c r="AA51" s="5">
        <f t="shared" si="12"/>
        <v>-31.92786418121678</v>
      </c>
      <c r="AB51">
        <f t="shared" si="22"/>
        <v>0</v>
      </c>
    </row>
    <row r="52" spans="1:28" x14ac:dyDescent="0.25">
      <c r="A52">
        <f t="shared" si="13"/>
        <v>0.20000000000000004</v>
      </c>
      <c r="B52">
        <v>0</v>
      </c>
      <c r="C52" s="5">
        <f t="shared" si="14"/>
        <v>26.381992156651673</v>
      </c>
      <c r="D52" s="5">
        <f t="shared" si="15"/>
        <v>17.019085193832879</v>
      </c>
      <c r="E52" s="2">
        <f t="shared" si="16"/>
        <v>26.381992156651673</v>
      </c>
      <c r="F52" s="2">
        <f t="shared" si="17"/>
        <v>0</v>
      </c>
      <c r="G52" s="3">
        <v>0</v>
      </c>
      <c r="H52" s="3">
        <f t="shared" si="18"/>
        <v>117.03964862713218</v>
      </c>
      <c r="I52" s="3">
        <f t="shared" si="19"/>
        <v>66.873224424770157</v>
      </c>
      <c r="J52" s="2">
        <f t="shared" si="0"/>
        <v>134.79728296864235</v>
      </c>
      <c r="K52" s="2">
        <f t="shared" si="1"/>
        <v>134.79728296864235</v>
      </c>
      <c r="L52" s="2">
        <f t="shared" si="2"/>
        <v>91.886355125182234</v>
      </c>
      <c r="M52" s="5">
        <f t="shared" si="3"/>
        <v>0.4144059775116008</v>
      </c>
      <c r="N52" s="4">
        <f t="shared" si="20"/>
        <v>0.21719775872622468</v>
      </c>
      <c r="O52" s="4">
        <f t="shared" si="21"/>
        <v>0.2402899070862709</v>
      </c>
      <c r="P52" s="4">
        <v>0</v>
      </c>
      <c r="Q52" s="4">
        <f t="shared" si="5"/>
        <v>0</v>
      </c>
      <c r="R52" s="5">
        <v>0</v>
      </c>
      <c r="S52" s="5">
        <f t="shared" si="6"/>
        <v>-34.542114620509601</v>
      </c>
      <c r="T52" s="5">
        <f t="shared" si="7"/>
        <v>-19.736410782319975</v>
      </c>
      <c r="U52" s="6">
        <f t="shared" si="8"/>
        <v>2308.6293058111564</v>
      </c>
      <c r="V52" s="5">
        <v>0</v>
      </c>
      <c r="W52" s="5">
        <f t="shared" si="9"/>
        <v>-11.443995913324834</v>
      </c>
      <c r="X52" s="5">
        <f t="shared" si="10"/>
        <v>20.028961846944448</v>
      </c>
      <c r="Y52" s="5">
        <v>0</v>
      </c>
      <c r="Z52" s="5">
        <f t="shared" si="11"/>
        <v>-45.986110533834434</v>
      </c>
      <c r="AA52" s="5">
        <f t="shared" si="12"/>
        <v>-31.881448935375527</v>
      </c>
      <c r="AB52">
        <f t="shared" si="22"/>
        <v>0</v>
      </c>
    </row>
    <row r="53" spans="1:28" x14ac:dyDescent="0.25">
      <c r="A53">
        <f t="shared" si="13"/>
        <v>0.21000000000000005</v>
      </c>
      <c r="B53">
        <v>0</v>
      </c>
      <c r="C53" s="5">
        <f t="shared" si="14"/>
        <v>27.550089337396305</v>
      </c>
      <c r="D53" s="5">
        <f t="shared" si="15"/>
        <v>17.686223365633815</v>
      </c>
      <c r="E53" s="2">
        <f t="shared" si="16"/>
        <v>27.550089337396305</v>
      </c>
      <c r="F53" s="2">
        <f t="shared" si="17"/>
        <v>0</v>
      </c>
      <c r="G53" s="3">
        <v>0</v>
      </c>
      <c r="H53" s="3">
        <f t="shared" si="18"/>
        <v>116.57978752179383</v>
      </c>
      <c r="I53" s="3">
        <f t="shared" si="19"/>
        <v>66.554409935416402</v>
      </c>
      <c r="J53" s="2">
        <f t="shared" si="0"/>
        <v>134.23984632171644</v>
      </c>
      <c r="K53" s="2">
        <f t="shared" si="1"/>
        <v>134.23984632171644</v>
      </c>
      <c r="L53" s="2">
        <f t="shared" si="2"/>
        <v>91.506371044114815</v>
      </c>
      <c r="M53" s="5">
        <f t="shared" si="3"/>
        <v>0.41443584150446433</v>
      </c>
      <c r="N53" s="4">
        <f t="shared" si="20"/>
        <v>0.21802649381127401</v>
      </c>
      <c r="O53" s="4">
        <f t="shared" si="21"/>
        <v>0.24069477494299663</v>
      </c>
      <c r="P53" s="4">
        <v>0</v>
      </c>
      <c r="Q53" s="4">
        <f t="shared" si="5"/>
        <v>0</v>
      </c>
      <c r="R53" s="5">
        <v>0</v>
      </c>
      <c r="S53" s="5">
        <f t="shared" si="6"/>
        <v>-34.266581067746621</v>
      </c>
      <c r="T53" s="5">
        <f t="shared" si="7"/>
        <v>-19.562499914847123</v>
      </c>
      <c r="U53" s="6">
        <f t="shared" si="8"/>
        <v>2307.7060387545539</v>
      </c>
      <c r="V53" s="5">
        <v>0</v>
      </c>
      <c r="W53" s="5">
        <f t="shared" si="9"/>
        <v>-11.361448607421659</v>
      </c>
      <c r="X53" s="5">
        <f t="shared" si="10"/>
        <v>19.901239690627428</v>
      </c>
      <c r="Y53" s="5">
        <v>0</v>
      </c>
      <c r="Z53" s="5">
        <f t="shared" si="11"/>
        <v>-45.628029675168278</v>
      </c>
      <c r="AA53" s="5">
        <f t="shared" si="12"/>
        <v>-31.835260224219695</v>
      </c>
      <c r="AB53">
        <f t="shared" si="22"/>
        <v>0</v>
      </c>
    </row>
    <row r="54" spans="1:28" x14ac:dyDescent="0.25">
      <c r="A54">
        <f t="shared" si="13"/>
        <v>0.22000000000000006</v>
      </c>
      <c r="B54">
        <v>0</v>
      </c>
      <c r="C54" s="5">
        <f t="shared" si="14"/>
        <v>28.713605811130481</v>
      </c>
      <c r="D54" s="5">
        <f t="shared" si="15"/>
        <v>18.35017570197677</v>
      </c>
      <c r="E54" s="2">
        <f t="shared" si="16"/>
        <v>28.713605811130481</v>
      </c>
      <c r="F54" s="2">
        <f t="shared" si="17"/>
        <v>0</v>
      </c>
      <c r="G54" s="3">
        <v>0</v>
      </c>
      <c r="H54" s="3">
        <f t="shared" si="18"/>
        <v>116.12350722504215</v>
      </c>
      <c r="I54" s="3">
        <f t="shared" si="19"/>
        <v>66.236057333174202</v>
      </c>
      <c r="J54" s="2">
        <f t="shared" si="0"/>
        <v>133.68576671167335</v>
      </c>
      <c r="K54" s="2">
        <f t="shared" si="1"/>
        <v>133.68576671167335</v>
      </c>
      <c r="L54" s="2">
        <f t="shared" si="2"/>
        <v>91.128675331747331</v>
      </c>
      <c r="M54" s="5">
        <f t="shared" si="3"/>
        <v>0.41446589393608441</v>
      </c>
      <c r="N54" s="4">
        <f t="shared" si="20"/>
        <v>0.21885729026255588</v>
      </c>
      <c r="O54" s="4">
        <f t="shared" si="21"/>
        <v>0.24109892838165828</v>
      </c>
      <c r="P54" s="4">
        <v>0</v>
      </c>
      <c r="Q54" s="4">
        <f t="shared" si="5"/>
        <v>0</v>
      </c>
      <c r="R54" s="5">
        <v>0</v>
      </c>
      <c r="S54" s="5">
        <f t="shared" si="6"/>
        <v>-33.994047424066601</v>
      </c>
      <c r="T54" s="5">
        <f t="shared" si="7"/>
        <v>-19.389973037961703</v>
      </c>
      <c r="U54" s="6">
        <f t="shared" si="8"/>
        <v>2306.7831409309219</v>
      </c>
      <c r="V54" s="5">
        <v>0</v>
      </c>
      <c r="W54" s="5">
        <f t="shared" si="9"/>
        <v>-11.279339963067596</v>
      </c>
      <c r="X54" s="5">
        <f t="shared" si="10"/>
        <v>19.774675130595035</v>
      </c>
      <c r="Y54" s="5">
        <v>0</v>
      </c>
      <c r="Z54" s="5">
        <f t="shared" si="11"/>
        <v>-45.273387387134193</v>
      </c>
      <c r="AA54" s="5">
        <f t="shared" si="12"/>
        <v>-31.789297907366667</v>
      </c>
      <c r="AB54">
        <f t="shared" si="22"/>
        <v>0</v>
      </c>
    </row>
    <row r="55" spans="1:28" x14ac:dyDescent="0.25">
      <c r="A55">
        <f t="shared" si="13"/>
        <v>0.23000000000000007</v>
      </c>
      <c r="B55">
        <v>0</v>
      </c>
      <c r="C55" s="5">
        <f t="shared" si="14"/>
        <v>29.872577214011546</v>
      </c>
      <c r="D55" s="5">
        <f t="shared" si="15"/>
        <v>19.010946810413145</v>
      </c>
      <c r="E55" s="2">
        <f t="shared" si="16"/>
        <v>29.872577214011546</v>
      </c>
      <c r="F55" s="2">
        <f t="shared" si="17"/>
        <v>0</v>
      </c>
      <c r="G55" s="3">
        <v>0</v>
      </c>
      <c r="H55" s="3">
        <f t="shared" si="18"/>
        <v>115.67077335117081</v>
      </c>
      <c r="I55" s="3">
        <f t="shared" si="19"/>
        <v>65.91816435410054</v>
      </c>
      <c r="J55" s="2">
        <f t="shared" si="0"/>
        <v>133.13501492647282</v>
      </c>
      <c r="K55" s="2">
        <f t="shared" si="1"/>
        <v>133.13501492647282</v>
      </c>
      <c r="L55" s="2">
        <f t="shared" si="2"/>
        <v>90.753248075305251</v>
      </c>
      <c r="M55" s="5">
        <f t="shared" si="3"/>
        <v>0.41449613583306927</v>
      </c>
      <c r="N55" s="4">
        <f t="shared" si="20"/>
        <v>0.21969015291305394</v>
      </c>
      <c r="O55" s="4">
        <f t="shared" si="21"/>
        <v>0.24150236790541035</v>
      </c>
      <c r="P55" s="4">
        <v>0</v>
      </c>
      <c r="Q55" s="4">
        <f t="shared" si="5"/>
        <v>0</v>
      </c>
      <c r="R55" s="5">
        <v>0</v>
      </c>
      <c r="S55" s="5">
        <f t="shared" si="6"/>
        <v>-33.724473532699818</v>
      </c>
      <c r="T55" s="5">
        <f t="shared" si="7"/>
        <v>-19.218816687037553</v>
      </c>
      <c r="U55" s="6">
        <f t="shared" si="8"/>
        <v>2305.8606121925977</v>
      </c>
      <c r="V55" s="5">
        <v>0</v>
      </c>
      <c r="W55" s="5">
        <f t="shared" si="9"/>
        <v>-11.197667087851498</v>
      </c>
      <c r="X55" s="5">
        <f t="shared" si="10"/>
        <v>19.649254867337078</v>
      </c>
      <c r="Y55" s="5">
        <v>0</v>
      </c>
      <c r="Z55" s="5">
        <f t="shared" si="11"/>
        <v>-44.922140620551318</v>
      </c>
      <c r="AA55" s="5">
        <f t="shared" si="12"/>
        <v>-31.743561819700474</v>
      </c>
      <c r="AB55">
        <f t="shared" si="22"/>
        <v>0</v>
      </c>
    </row>
    <row r="56" spans="1:28" x14ac:dyDescent="0.25">
      <c r="A56">
        <f t="shared" si="13"/>
        <v>0.24000000000000007</v>
      </c>
      <c r="B56">
        <v>0</v>
      </c>
      <c r="C56" s="5">
        <f t="shared" si="14"/>
        <v>31.027038840492228</v>
      </c>
      <c r="D56" s="5">
        <f t="shared" si="15"/>
        <v>19.668541275863163</v>
      </c>
      <c r="E56" s="2">
        <f t="shared" si="16"/>
        <v>31.027038840492228</v>
      </c>
      <c r="F56" s="2">
        <f t="shared" si="17"/>
        <v>0</v>
      </c>
      <c r="G56" s="3">
        <v>0</v>
      </c>
      <c r="H56" s="3">
        <f t="shared" si="18"/>
        <v>115.2215519449653</v>
      </c>
      <c r="I56" s="3">
        <f t="shared" si="19"/>
        <v>65.60072873590353</v>
      </c>
      <c r="J56" s="2">
        <f t="shared" si="0"/>
        <v>132.58756217416447</v>
      </c>
      <c r="K56" s="2">
        <f t="shared" si="1"/>
        <v>132.58756217416447</v>
      </c>
      <c r="L56" s="2">
        <f t="shared" si="2"/>
        <v>90.380069648373876</v>
      </c>
      <c r="M56" s="5">
        <f t="shared" si="3"/>
        <v>0.41452656822246919</v>
      </c>
      <c r="N56" s="4">
        <f t="shared" si="20"/>
        <v>0.22052508647685767</v>
      </c>
      <c r="O56" s="4">
        <f t="shared" si="21"/>
        <v>0.2419050939585784</v>
      </c>
      <c r="P56" s="4">
        <v>0</v>
      </c>
      <c r="Q56" s="4">
        <f t="shared" si="5"/>
        <v>0</v>
      </c>
      <c r="R56" s="5">
        <v>0</v>
      </c>
      <c r="S56" s="5">
        <f t="shared" si="6"/>
        <v>-33.457819899413565</v>
      </c>
      <c r="T56" s="5">
        <f t="shared" si="7"/>
        <v>-19.049017568905001</v>
      </c>
      <c r="U56" s="6">
        <f t="shared" si="8"/>
        <v>2304.9384523919762</v>
      </c>
      <c r="V56" s="5">
        <v>0</v>
      </c>
      <c r="W56" s="5">
        <f t="shared" si="9"/>
        <v>-11.116427119700353</v>
      </c>
      <c r="X56" s="5">
        <f t="shared" si="10"/>
        <v>19.524965796819874</v>
      </c>
      <c r="Y56" s="5">
        <v>0</v>
      </c>
      <c r="Z56" s="5">
        <f t="shared" si="11"/>
        <v>-44.574247019113919</v>
      </c>
      <c r="AA56" s="5">
        <f t="shared" si="12"/>
        <v>-31.698051772085126</v>
      </c>
      <c r="AB56">
        <f t="shared" si="22"/>
        <v>0</v>
      </c>
    </row>
    <row r="57" spans="1:28" x14ac:dyDescent="0.25">
      <c r="A57">
        <f t="shared" si="13"/>
        <v>0.25000000000000006</v>
      </c>
      <c r="B57">
        <v>0</v>
      </c>
      <c r="C57" s="5">
        <f t="shared" si="14"/>
        <v>32.177025647590924</v>
      </c>
      <c r="D57" s="5">
        <f t="shared" si="15"/>
        <v>20.322963660633594</v>
      </c>
      <c r="E57" s="2">
        <f t="shared" si="16"/>
        <v>32.177025647590924</v>
      </c>
      <c r="F57" s="2">
        <f t="shared" si="17"/>
        <v>0</v>
      </c>
      <c r="G57" s="3">
        <v>0</v>
      </c>
      <c r="H57" s="3">
        <f t="shared" si="18"/>
        <v>114.77580947477416</v>
      </c>
      <c r="I57" s="3">
        <f t="shared" si="19"/>
        <v>65.28374821818268</v>
      </c>
      <c r="J57" s="2">
        <f t="shared" si="0"/>
        <v>132.04338007641553</v>
      </c>
      <c r="K57" s="2">
        <f t="shared" si="1"/>
        <v>132.04338007641553</v>
      </c>
      <c r="L57" s="2">
        <f t="shared" si="2"/>
        <v>90.009120706486385</v>
      </c>
      <c r="M57" s="5">
        <f t="shared" si="3"/>
        <v>0.41455719213160064</v>
      </c>
      <c r="N57" s="4">
        <f t="shared" si="20"/>
        <v>0.22136209554616348</v>
      </c>
      <c r="O57" s="4">
        <f t="shared" si="21"/>
        <v>0.24230710692651505</v>
      </c>
      <c r="P57" s="4">
        <v>0</v>
      </c>
      <c r="Q57" s="4">
        <f t="shared" si="5"/>
        <v>0</v>
      </c>
      <c r="R57" s="5">
        <v>0</v>
      </c>
      <c r="S57" s="5">
        <f t="shared" si="6"/>
        <v>-33.194047679630991</v>
      </c>
      <c r="T57" s="5">
        <f t="shared" si="7"/>
        <v>-18.880562559096205</v>
      </c>
      <c r="U57" s="6">
        <f t="shared" si="8"/>
        <v>2304.0166613815122</v>
      </c>
      <c r="V57" s="5">
        <v>0</v>
      </c>
      <c r="W57" s="5">
        <f t="shared" si="9"/>
        <v>-11.035617226458314</v>
      </c>
      <c r="X57" s="5">
        <f t="shared" si="10"/>
        <v>19.401795007041869</v>
      </c>
      <c r="Y57" s="5">
        <v>0</v>
      </c>
      <c r="Z57" s="5">
        <f t="shared" si="11"/>
        <v>-44.229664906089305</v>
      </c>
      <c r="AA57" s="5">
        <f t="shared" si="12"/>
        <v>-31.652767552054335</v>
      </c>
      <c r="AB57">
        <f t="shared" si="22"/>
        <v>0</v>
      </c>
    </row>
    <row r="58" spans="1:28" x14ac:dyDescent="0.25">
      <c r="A58">
        <f t="shared" si="13"/>
        <v>0.26000000000000006</v>
      </c>
      <c r="B58">
        <v>0</v>
      </c>
      <c r="C58" s="5">
        <f t="shared" si="14"/>
        <v>33.322572259093363</v>
      </c>
      <c r="D58" s="5">
        <f t="shared" si="15"/>
        <v>20.974218504437818</v>
      </c>
      <c r="E58" s="2">
        <f t="shared" si="16"/>
        <v>33.322572259093363</v>
      </c>
      <c r="F58" s="2">
        <f t="shared" si="17"/>
        <v>0</v>
      </c>
      <c r="G58" s="3">
        <v>0</v>
      </c>
      <c r="H58" s="3">
        <f t="shared" si="18"/>
        <v>114.33351282571327</v>
      </c>
      <c r="I58" s="3">
        <f t="shared" si="19"/>
        <v>64.967220542662133</v>
      </c>
      <c r="J58" s="2">
        <f t="shared" si="0"/>
        <v>131.50244066216581</v>
      </c>
      <c r="K58" s="2">
        <f t="shared" si="1"/>
        <v>131.50244066216581</v>
      </c>
      <c r="L58" s="2">
        <f t="shared" si="2"/>
        <v>89.640382182798774</v>
      </c>
      <c r="M58" s="5">
        <f t="shared" si="3"/>
        <v>0.41458800858786582</v>
      </c>
      <c r="N58" s="4">
        <f t="shared" si="20"/>
        <v>0.22220118458822835</v>
      </c>
      <c r="O58" s="4">
        <f t="shared" si="21"/>
        <v>0.24270840713545466</v>
      </c>
      <c r="P58" s="4">
        <v>0</v>
      </c>
      <c r="Q58" s="4">
        <f t="shared" si="5"/>
        <v>0</v>
      </c>
      <c r="R58" s="5">
        <v>0</v>
      </c>
      <c r="S58" s="5">
        <f t="shared" si="6"/>
        <v>-32.933118665841597</v>
      </c>
      <c r="T58" s="5">
        <f t="shared" si="7"/>
        <v>-18.713438699140628</v>
      </c>
      <c r="U58" s="6">
        <f t="shared" si="8"/>
        <v>2303.0952390137186</v>
      </c>
      <c r="V58" s="5">
        <v>0</v>
      </c>
      <c r="W58" s="5">
        <f t="shared" si="9"/>
        <v>-10.955234605471727</v>
      </c>
      <c r="X58" s="5">
        <f t="shared" si="10"/>
        <v>19.279729774662055</v>
      </c>
      <c r="Y58" s="5">
        <v>0</v>
      </c>
      <c r="Z58" s="5">
        <f t="shared" si="11"/>
        <v>-43.888353271313321</v>
      </c>
      <c r="AA58" s="5">
        <f t="shared" si="12"/>
        <v>-31.607708924478572</v>
      </c>
      <c r="AB58">
        <f t="shared" si="22"/>
        <v>0</v>
      </c>
    </row>
    <row r="59" spans="1:28" x14ac:dyDescent="0.25">
      <c r="A59">
        <f t="shared" si="13"/>
        <v>0.27000000000000007</v>
      </c>
      <c r="B59">
        <v>0</v>
      </c>
      <c r="C59" s="5">
        <f t="shared" si="14"/>
        <v>34.463712969686931</v>
      </c>
      <c r="D59" s="5">
        <f t="shared" si="15"/>
        <v>21.622310324418216</v>
      </c>
      <c r="E59" s="2">
        <f t="shared" si="16"/>
        <v>34.463712969686931</v>
      </c>
      <c r="F59" s="2">
        <f t="shared" si="17"/>
        <v>0</v>
      </c>
      <c r="G59" s="3">
        <v>0</v>
      </c>
      <c r="H59" s="3">
        <f t="shared" si="18"/>
        <v>113.89462929300014</v>
      </c>
      <c r="I59" s="3">
        <f t="shared" si="19"/>
        <v>64.651143453417347</v>
      </c>
      <c r="J59" s="2">
        <f t="shared" si="0"/>
        <v>130.96471636140885</v>
      </c>
      <c r="K59" s="2">
        <f t="shared" si="1"/>
        <v>130.96471636140885</v>
      </c>
      <c r="L59" s="2">
        <f t="shared" si="2"/>
        <v>89.273835283850602</v>
      </c>
      <c r="M59" s="5">
        <f t="shared" si="3"/>
        <v>0.41461901861856709</v>
      </c>
      <c r="N59" s="4">
        <f t="shared" si="20"/>
        <v>0.22304235794227298</v>
      </c>
      <c r="O59" s="4">
        <f t="shared" si="21"/>
        <v>0.24310899485236612</v>
      </c>
      <c r="P59" s="4">
        <v>0</v>
      </c>
      <c r="Q59" s="4">
        <f t="shared" si="5"/>
        <v>0</v>
      </c>
      <c r="R59" s="5">
        <v>0</v>
      </c>
      <c r="S59" s="5">
        <f t="shared" si="6"/>
        <v>-32.674995275296318</v>
      </c>
      <c r="T59" s="5">
        <f t="shared" si="7"/>
        <v>-18.547633193909935</v>
      </c>
      <c r="U59" s="6">
        <f t="shared" si="8"/>
        <v>2302.1741851411684</v>
      </c>
      <c r="V59" s="5">
        <v>0</v>
      </c>
      <c r="W59" s="5">
        <f t="shared" si="9"/>
        <v>-10.875276483180366</v>
      </c>
      <c r="X59" s="5">
        <f t="shared" si="10"/>
        <v>19.158757561699982</v>
      </c>
      <c r="Y59" s="5">
        <v>0</v>
      </c>
      <c r="Z59" s="5">
        <f t="shared" si="11"/>
        <v>-43.550271758476683</v>
      </c>
      <c r="AA59" s="5">
        <f t="shared" si="12"/>
        <v>-31.562875632209952</v>
      </c>
      <c r="AB59">
        <f t="shared" si="22"/>
        <v>0</v>
      </c>
    </row>
    <row r="60" spans="1:28" x14ac:dyDescent="0.25">
      <c r="A60">
        <f t="shared" si="13"/>
        <v>0.28000000000000008</v>
      </c>
      <c r="B60">
        <v>0</v>
      </c>
      <c r="C60" s="5">
        <f t="shared" si="14"/>
        <v>35.600481749029008</v>
      </c>
      <c r="D60" s="5">
        <f t="shared" si="15"/>
        <v>22.267243615170777</v>
      </c>
      <c r="E60" s="2">
        <f t="shared" si="16"/>
        <v>35.600481749029008</v>
      </c>
      <c r="F60" s="2">
        <f t="shared" si="17"/>
        <v>0</v>
      </c>
      <c r="G60" s="3">
        <v>0</v>
      </c>
      <c r="H60" s="3">
        <f t="shared" si="18"/>
        <v>113.45912657541537</v>
      </c>
      <c r="I60" s="3">
        <f t="shared" si="19"/>
        <v>64.335514697095249</v>
      </c>
      <c r="J60" s="2">
        <f t="shared" si="0"/>
        <v>130.43017999909486</v>
      </c>
      <c r="K60" s="2">
        <f t="shared" si="1"/>
        <v>130.43017999909486</v>
      </c>
      <c r="L60" s="2">
        <f t="shared" si="2"/>
        <v>88.909461485408897</v>
      </c>
      <c r="M60" s="5">
        <f t="shared" si="3"/>
        <v>0.41465022325071593</v>
      </c>
      <c r="N60" s="4">
        <f t="shared" si="20"/>
        <v>0.22388561981633612</v>
      </c>
      <c r="O60" s="4">
        <f t="shared" si="21"/>
        <v>0.24350887028480372</v>
      </c>
      <c r="P60" s="4">
        <v>0</v>
      </c>
      <c r="Q60" s="4">
        <f t="shared" si="5"/>
        <v>0</v>
      </c>
      <c r="R60" s="5">
        <v>0</v>
      </c>
      <c r="S60" s="5">
        <f t="shared" si="6"/>
        <v>-32.419640537979404</v>
      </c>
      <c r="T60" s="5">
        <f t="shared" si="7"/>
        <v>-18.383133409010938</v>
      </c>
      <c r="U60" s="6">
        <f t="shared" si="8"/>
        <v>2301.2534996164923</v>
      </c>
      <c r="V60" s="5">
        <v>0</v>
      </c>
      <c r="W60" s="5">
        <f t="shared" si="9"/>
        <v>-10.795740114714523</v>
      </c>
      <c r="X60" s="5">
        <f t="shared" si="10"/>
        <v>19.038866012305135</v>
      </c>
      <c r="Y60" s="5">
        <v>0</v>
      </c>
      <c r="Z60" s="5">
        <f t="shared" si="11"/>
        <v>-43.215380652693923</v>
      </c>
      <c r="AA60" s="5">
        <f t="shared" si="12"/>
        <v>-31.518267396705802</v>
      </c>
      <c r="AB60">
        <f t="shared" si="22"/>
        <v>0</v>
      </c>
    </row>
    <row r="61" spans="1:28" x14ac:dyDescent="0.25">
      <c r="A61">
        <f t="shared" si="13"/>
        <v>0.29000000000000009</v>
      </c>
      <c r="B61">
        <v>0</v>
      </c>
      <c r="C61" s="5">
        <f t="shared" si="14"/>
        <v>36.732912245750526</v>
      </c>
      <c r="D61" s="5">
        <f t="shared" si="15"/>
        <v>22.909022848771897</v>
      </c>
      <c r="E61" s="2">
        <f t="shared" si="16"/>
        <v>36.732912245750526</v>
      </c>
      <c r="F61" s="2">
        <f t="shared" si="17"/>
        <v>0</v>
      </c>
      <c r="G61" s="3">
        <v>0</v>
      </c>
      <c r="H61" s="3">
        <f t="shared" si="18"/>
        <v>113.02697276888843</v>
      </c>
      <c r="I61" s="3">
        <f t="shared" si="19"/>
        <v>64.020332023128191</v>
      </c>
      <c r="J61" s="2">
        <f t="shared" si="0"/>
        <v>129.89880478915356</v>
      </c>
      <c r="K61" s="2">
        <f t="shared" si="1"/>
        <v>129.89880478915356</v>
      </c>
      <c r="L61" s="2">
        <f t="shared" si="2"/>
        <v>88.547242528393696</v>
      </c>
      <c r="M61" s="5">
        <f t="shared" si="3"/>
        <v>0.41468162351083793</v>
      </c>
      <c r="N61" s="4">
        <f t="shared" si="20"/>
        <v>0.22473097428407804</v>
      </c>
      <c r="O61" s="4">
        <f t="shared" si="21"/>
        <v>0.24390803358075641</v>
      </c>
      <c r="P61" s="4">
        <v>0</v>
      </c>
      <c r="Q61" s="4">
        <f t="shared" si="5"/>
        <v>0</v>
      </c>
      <c r="R61" s="5">
        <v>0</v>
      </c>
      <c r="S61" s="5">
        <f t="shared" si="6"/>
        <v>-32.167018084850511</v>
      </c>
      <c r="T61" s="5">
        <f t="shared" si="7"/>
        <v>-18.219926868225823</v>
      </c>
      <c r="U61" s="6">
        <f t="shared" si="8"/>
        <v>2300.3331822923815</v>
      </c>
      <c r="V61" s="5">
        <v>0</v>
      </c>
      <c r="W61" s="5">
        <f t="shared" si="9"/>
        <v>-10.716622783497915</v>
      </c>
      <c r="X61" s="5">
        <f t="shared" si="10"/>
        <v>18.920042949594226</v>
      </c>
      <c r="Y61" s="5">
        <v>0</v>
      </c>
      <c r="Z61" s="5">
        <f t="shared" si="11"/>
        <v>-42.883640868348422</v>
      </c>
      <c r="AA61" s="5">
        <f t="shared" si="12"/>
        <v>-31.473883918631596</v>
      </c>
      <c r="AB61">
        <f t="shared" si="22"/>
        <v>0</v>
      </c>
    </row>
    <row r="62" spans="1:28" x14ac:dyDescent="0.25">
      <c r="A62">
        <f t="shared" si="13"/>
        <v>0.3000000000000001</v>
      </c>
      <c r="B62">
        <v>0</v>
      </c>
      <c r="C62" s="5">
        <f t="shared" si="14"/>
        <v>37.861037791395994</v>
      </c>
      <c r="D62" s="5">
        <f t="shared" si="15"/>
        <v>23.547652474807247</v>
      </c>
      <c r="E62" s="2">
        <f t="shared" si="16"/>
        <v>37.861037791395994</v>
      </c>
      <c r="F62" s="2">
        <f t="shared" si="17"/>
        <v>0</v>
      </c>
      <c r="G62" s="3">
        <v>0</v>
      </c>
      <c r="H62" s="3">
        <f t="shared" si="18"/>
        <v>112.59813636020495</v>
      </c>
      <c r="I62" s="3">
        <f t="shared" si="19"/>
        <v>63.705593183941872</v>
      </c>
      <c r="J62" s="2">
        <f t="shared" si="0"/>
        <v>129.37056432863392</v>
      </c>
      <c r="K62" s="2">
        <f t="shared" si="1"/>
        <v>129.37056432863392</v>
      </c>
      <c r="L62" s="2">
        <f t="shared" si="2"/>
        <v>88.18716041488338</v>
      </c>
      <c r="M62" s="5">
        <f t="shared" si="3"/>
        <v>0.41471322042477082</v>
      </c>
      <c r="N62" s="4">
        <f t="shared" si="20"/>
        <v>0.22557842528153313</v>
      </c>
      <c r="O62" s="4">
        <f t="shared" si="21"/>
        <v>0.24430648482849568</v>
      </c>
      <c r="P62" s="4">
        <v>0</v>
      </c>
      <c r="Q62" s="4">
        <f t="shared" si="5"/>
        <v>0</v>
      </c>
      <c r="R62" s="5">
        <v>0</v>
      </c>
      <c r="S62" s="5">
        <f t="shared" si="6"/>
        <v>-31.917092136349527</v>
      </c>
      <c r="T62" s="5">
        <f t="shared" si="7"/>
        <v>-18.058001250998434</v>
      </c>
      <c r="U62" s="6">
        <f t="shared" si="8"/>
        <v>2299.4132330215848</v>
      </c>
      <c r="V62" s="5">
        <v>0</v>
      </c>
      <c r="W62" s="5">
        <f t="shared" si="9"/>
        <v>-10.637921800856327</v>
      </c>
      <c r="X62" s="5">
        <f t="shared" si="10"/>
        <v>18.80227637255479</v>
      </c>
      <c r="Y62" s="5">
        <v>0</v>
      </c>
      <c r="Z62" s="5">
        <f t="shared" si="11"/>
        <v>-42.555013937205857</v>
      </c>
      <c r="AA62" s="5">
        <f t="shared" si="12"/>
        <v>-31.429724878443643</v>
      </c>
      <c r="AB62">
        <f t="shared" si="22"/>
        <v>0</v>
      </c>
    </row>
    <row r="63" spans="1:28" x14ac:dyDescent="0.25">
      <c r="A63">
        <f t="shared" si="13"/>
        <v>0.31000000000000011</v>
      </c>
      <c r="B63">
        <v>0</v>
      </c>
      <c r="C63" s="5">
        <f t="shared" si="14"/>
        <v>38.984891404301187</v>
      </c>
      <c r="D63" s="5">
        <f t="shared" si="15"/>
        <v>24.183136920402745</v>
      </c>
      <c r="E63" s="2">
        <f t="shared" si="16"/>
        <v>38.984891404301187</v>
      </c>
      <c r="F63" s="2">
        <f t="shared" si="17"/>
        <v>0</v>
      </c>
      <c r="G63" s="3">
        <v>0</v>
      </c>
      <c r="H63" s="3">
        <f t="shared" si="18"/>
        <v>112.17258622083288</v>
      </c>
      <c r="I63" s="3">
        <f t="shared" si="19"/>
        <v>63.391295935157437</v>
      </c>
      <c r="J63" s="2">
        <f t="shared" si="0"/>
        <v>128.8454325919584</v>
      </c>
      <c r="K63" s="2">
        <f t="shared" si="1"/>
        <v>128.8454325919584</v>
      </c>
      <c r="L63" s="2">
        <f t="shared" si="2"/>
        <v>87.829197404197956</v>
      </c>
      <c r="M63" s="5">
        <f t="shared" si="3"/>
        <v>0.41474501501745908</v>
      </c>
      <c r="N63" s="4">
        <f t="shared" si="20"/>
        <v>0.22642797660381048</v>
      </c>
      <c r="O63" s="4">
        <f t="shared" si="21"/>
        <v>0.244704224056421</v>
      </c>
      <c r="P63" s="4">
        <v>0</v>
      </c>
      <c r="Q63" s="4">
        <f t="shared" si="5"/>
        <v>0</v>
      </c>
      <c r="R63" s="5">
        <v>0</v>
      </c>
      <c r="S63" s="5">
        <f t="shared" si="6"/>
        <v>-31.669827491158117</v>
      </c>
      <c r="T63" s="5">
        <f t="shared" si="7"/>
        <v>-17.897344389965895</v>
      </c>
      <c r="U63" s="6">
        <f t="shared" si="8"/>
        <v>2298.4936516569105</v>
      </c>
      <c r="V63" s="5">
        <v>0</v>
      </c>
      <c r="W63" s="5">
        <f t="shared" si="9"/>
        <v>-10.559634505631809</v>
      </c>
      <c r="X63" s="5">
        <f t="shared" si="10"/>
        <v>18.685554453013317</v>
      </c>
      <c r="Y63" s="5">
        <v>0</v>
      </c>
      <c r="Z63" s="5">
        <f t="shared" si="11"/>
        <v>-42.229461996789922</v>
      </c>
      <c r="AA63" s="5">
        <f t="shared" si="12"/>
        <v>-31.385789936952577</v>
      </c>
      <c r="AB63">
        <f t="shared" si="22"/>
        <v>0</v>
      </c>
    </row>
    <row r="64" spans="1:28" x14ac:dyDescent="0.25">
      <c r="A64">
        <f t="shared" si="13"/>
        <v>0.32000000000000012</v>
      </c>
      <c r="B64">
        <v>0</v>
      </c>
      <c r="C64" s="5">
        <f t="shared" si="14"/>
        <v>40.104505793409679</v>
      </c>
      <c r="D64" s="5">
        <f t="shared" si="15"/>
        <v>24.815480590257472</v>
      </c>
      <c r="E64" s="2">
        <f t="shared" si="16"/>
        <v>40.104505793409679</v>
      </c>
      <c r="F64" s="2">
        <f t="shared" si="17"/>
        <v>0</v>
      </c>
      <c r="G64" s="3">
        <v>0</v>
      </c>
      <c r="H64" s="3">
        <f t="shared" si="18"/>
        <v>111.75029160086498</v>
      </c>
      <c r="I64" s="3">
        <f t="shared" si="19"/>
        <v>63.077438035787914</v>
      </c>
      <c r="J64" s="2">
        <f t="shared" si="0"/>
        <v>128.3233839252886</v>
      </c>
      <c r="K64" s="2">
        <f t="shared" si="1"/>
        <v>128.3233839252886</v>
      </c>
      <c r="L64" s="2">
        <f t="shared" si="2"/>
        <v>87.473336009058343</v>
      </c>
      <c r="M64" s="5">
        <f t="shared" si="3"/>
        <v>0.41477700831274122</v>
      </c>
      <c r="N64" s="4">
        <f t="shared" si="20"/>
        <v>0.22727963190174327</v>
      </c>
      <c r="O64" s="4">
        <f t="shared" si="21"/>
        <v>0.24510125123290472</v>
      </c>
      <c r="P64" s="4">
        <v>0</v>
      </c>
      <c r="Q64" s="4">
        <f t="shared" si="5"/>
        <v>0</v>
      </c>
      <c r="R64" s="5">
        <v>0</v>
      </c>
      <c r="S64" s="5">
        <f t="shared" si="6"/>
        <v>-31.425189515210768</v>
      </c>
      <c r="T64" s="5">
        <f t="shared" si="7"/>
        <v>-17.737944268534296</v>
      </c>
      <c r="U64" s="6">
        <f t="shared" si="8"/>
        <v>2297.5744380512247</v>
      </c>
      <c r="V64" s="5">
        <v>0</v>
      </c>
      <c r="W64" s="5">
        <f t="shared" si="9"/>
        <v>-10.481758263802339</v>
      </c>
      <c r="X64" s="5">
        <f t="shared" si="10"/>
        <v>18.569865532666547</v>
      </c>
      <c r="Y64" s="5">
        <v>0</v>
      </c>
      <c r="Z64" s="5">
        <f t="shared" si="11"/>
        <v>-41.906947779013109</v>
      </c>
      <c r="AA64" s="5">
        <f t="shared" si="12"/>
        <v>-31.342078735867748</v>
      </c>
      <c r="AB64">
        <f t="shared" si="22"/>
        <v>0</v>
      </c>
    </row>
    <row r="65" spans="1:28" x14ac:dyDescent="0.25">
      <c r="A65">
        <f t="shared" si="13"/>
        <v>0.33000000000000013</v>
      </c>
      <c r="B65">
        <v>0</v>
      </c>
      <c r="C65" s="5">
        <f t="shared" si="14"/>
        <v>41.219913362029374</v>
      </c>
      <c r="D65" s="5">
        <f t="shared" si="15"/>
        <v>25.444687866678557</v>
      </c>
      <c r="E65" s="2">
        <f t="shared" si="16"/>
        <v>41.219913362029374</v>
      </c>
      <c r="F65" s="2">
        <f t="shared" si="17"/>
        <v>0</v>
      </c>
      <c r="G65" s="3">
        <v>0</v>
      </c>
      <c r="H65" s="3">
        <f t="shared" si="18"/>
        <v>111.33122212307485</v>
      </c>
      <c r="I65" s="3">
        <f t="shared" si="19"/>
        <v>62.764017248429234</v>
      </c>
      <c r="J65" s="2">
        <f t="shared" si="0"/>
        <v>127.80439304100057</v>
      </c>
      <c r="K65" s="2">
        <f t="shared" si="1"/>
        <v>127.80439304100057</v>
      </c>
      <c r="L65" s="2">
        <f t="shared" si="2"/>
        <v>87.119558991820426</v>
      </c>
      <c r="M65" s="5">
        <f t="shared" si="3"/>
        <v>0.41480920133313304</v>
      </c>
      <c r="N65" s="4">
        <f t="shared" si="20"/>
        <v>0.22813339467848426</v>
      </c>
      <c r="O65" s="4">
        <f t="shared" si="21"/>
        <v>0.24549756626613434</v>
      </c>
      <c r="P65" s="4">
        <v>0</v>
      </c>
      <c r="Q65" s="4">
        <f t="shared" si="5"/>
        <v>0</v>
      </c>
      <c r="R65" s="5">
        <v>0</v>
      </c>
      <c r="S65" s="5">
        <f t="shared" si="6"/>
        <v>-31.183144130949607</v>
      </c>
      <c r="T65" s="5">
        <f t="shared" si="7"/>
        <v>-17.579789018497848</v>
      </c>
      <c r="U65" s="6">
        <f t="shared" si="8"/>
        <v>2296.6555920574547</v>
      </c>
      <c r="V65" s="5">
        <v>0</v>
      </c>
      <c r="W65" s="5">
        <f t="shared" si="9"/>
        <v>-10.40429046810686</v>
      </c>
      <c r="X65" s="5">
        <f t="shared" si="10"/>
        <v>18.455198120174249</v>
      </c>
      <c r="Y65" s="5">
        <v>0</v>
      </c>
      <c r="Z65" s="5">
        <f t="shared" si="11"/>
        <v>-41.587434599056465</v>
      </c>
      <c r="AA65" s="5">
        <f t="shared" si="12"/>
        <v>-31.298590898323599</v>
      </c>
      <c r="AB65">
        <f t="shared" si="22"/>
        <v>0</v>
      </c>
    </row>
    <row r="66" spans="1:28" x14ac:dyDescent="0.25">
      <c r="A66">
        <f t="shared" si="13"/>
        <v>0.34000000000000014</v>
      </c>
      <c r="B66">
        <v>0</v>
      </c>
      <c r="C66" s="5">
        <f t="shared" si="14"/>
        <v>42.331146211530168</v>
      </c>
      <c r="D66" s="5">
        <f t="shared" si="15"/>
        <v>26.070763109617932</v>
      </c>
      <c r="E66" s="2">
        <f t="shared" si="16"/>
        <v>42.331146211530168</v>
      </c>
      <c r="F66" s="2">
        <f t="shared" si="17"/>
        <v>0</v>
      </c>
      <c r="G66" s="3">
        <v>0</v>
      </c>
      <c r="H66" s="3">
        <f t="shared" si="18"/>
        <v>110.91534777708429</v>
      </c>
      <c r="I66" s="3">
        <f t="shared" si="19"/>
        <v>62.451031339445997</v>
      </c>
      <c r="J66" s="2">
        <f t="shared" si="0"/>
        <v>127.28843501226663</v>
      </c>
      <c r="K66" s="2">
        <f t="shared" si="1"/>
        <v>127.28843501226663</v>
      </c>
      <c r="L66" s="2">
        <f t="shared" si="2"/>
        <v>86.767849360781611</v>
      </c>
      <c r="M66" s="5">
        <f t="shared" si="3"/>
        <v>0.41484159509960417</v>
      </c>
      <c r="N66" s="4">
        <f t="shared" si="20"/>
        <v>0.22898926828604893</v>
      </c>
      <c r="O66" s="4">
        <f t="shared" si="21"/>
        <v>0.24589316900395394</v>
      </c>
      <c r="P66" s="4">
        <v>0</v>
      </c>
      <c r="Q66" s="4">
        <f t="shared" si="5"/>
        <v>0</v>
      </c>
      <c r="R66" s="5">
        <v>0</v>
      </c>
      <c r="S66" s="5">
        <f t="shared" si="6"/>
        <v>-30.943657806816429</v>
      </c>
      <c r="T66" s="5">
        <f t="shared" si="7"/>
        <v>-17.422866917700301</v>
      </c>
      <c r="U66" s="6">
        <f t="shared" si="8"/>
        <v>2295.7371135285839</v>
      </c>
      <c r="V66" s="5">
        <v>0</v>
      </c>
      <c r="W66" s="5">
        <f t="shared" si="9"/>
        <v>-10.327228537675554</v>
      </c>
      <c r="X66" s="5">
        <f t="shared" si="10"/>
        <v>18.341540888312171</v>
      </c>
      <c r="Y66" s="5">
        <v>0</v>
      </c>
      <c r="Z66" s="5">
        <f t="shared" si="11"/>
        <v>-41.270886344491984</v>
      </c>
      <c r="AA66" s="5">
        <f t="shared" si="12"/>
        <v>-31.255326029388129</v>
      </c>
      <c r="AB66">
        <f t="shared" si="22"/>
        <v>0</v>
      </c>
    </row>
    <row r="67" spans="1:28" x14ac:dyDescent="0.25">
      <c r="A67">
        <f t="shared" si="13"/>
        <v>0.35000000000000014</v>
      </c>
      <c r="B67">
        <v>0</v>
      </c>
      <c r="C67" s="5">
        <f t="shared" si="14"/>
        <v>43.43823614498379</v>
      </c>
      <c r="D67" s="5">
        <f t="shared" si="15"/>
        <v>26.693710656710923</v>
      </c>
      <c r="E67" s="2">
        <f t="shared" si="16"/>
        <v>43.43823614498379</v>
      </c>
      <c r="F67" s="2">
        <f t="shared" si="17"/>
        <v>0</v>
      </c>
      <c r="G67" s="3">
        <v>0</v>
      </c>
      <c r="H67" s="3">
        <f t="shared" si="18"/>
        <v>110.50263891363937</v>
      </c>
      <c r="I67" s="3">
        <f t="shared" si="19"/>
        <v>62.138478079152115</v>
      </c>
      <c r="J67" s="2">
        <f t="shared" si="0"/>
        <v>126.77548526774187</v>
      </c>
      <c r="K67" s="2">
        <f t="shared" si="1"/>
        <v>126.77548526774187</v>
      </c>
      <c r="L67" s="2">
        <f t="shared" si="2"/>
        <v>86.418190366558875</v>
      </c>
      <c r="M67" s="5">
        <f t="shared" si="3"/>
        <v>0.41487419063134978</v>
      </c>
      <c r="N67" s="4">
        <f t="shared" si="20"/>
        <v>0.22984725592180402</v>
      </c>
      <c r="O67" s="4">
        <f t="shared" si="21"/>
        <v>0.24628805923370367</v>
      </c>
      <c r="P67" s="4">
        <v>0</v>
      </c>
      <c r="Q67" s="4">
        <f t="shared" si="5"/>
        <v>0</v>
      </c>
      <c r="R67" s="5">
        <v>0</v>
      </c>
      <c r="S67" s="5">
        <f t="shared" si="6"/>
        <v>-30.706697546976297</v>
      </c>
      <c r="T67" s="5">
        <f t="shared" si="7"/>
        <v>-17.26716638773798</v>
      </c>
      <c r="U67" s="6">
        <f t="shared" si="8"/>
        <v>2294.8190023176558</v>
      </c>
      <c r="V67" s="5">
        <v>0</v>
      </c>
      <c r="W67" s="5">
        <f t="shared" si="9"/>
        <v>-10.25056991766524</v>
      </c>
      <c r="X67" s="5">
        <f t="shared" si="10"/>
        <v>18.22888267118357</v>
      </c>
      <c r="Y67" s="5">
        <v>0</v>
      </c>
      <c r="Z67" s="5">
        <f t="shared" si="11"/>
        <v>-40.957267464641539</v>
      </c>
      <c r="AA67" s="5">
        <f t="shared" si="12"/>
        <v>-31.21228371655441</v>
      </c>
      <c r="AB67">
        <f t="shared" si="22"/>
        <v>0</v>
      </c>
    </row>
    <row r="68" spans="1:28" x14ac:dyDescent="0.25">
      <c r="A68">
        <f t="shared" si="13"/>
        <v>0.36000000000000015</v>
      </c>
      <c r="B68">
        <v>0</v>
      </c>
      <c r="C68" s="5">
        <f t="shared" si="14"/>
        <v>44.541214670746946</v>
      </c>
      <c r="D68" s="5">
        <f t="shared" si="15"/>
        <v>27.313534823316616</v>
      </c>
      <c r="E68" s="2">
        <f t="shared" si="16"/>
        <v>44.541214670746946</v>
      </c>
      <c r="F68" s="2">
        <f t="shared" si="17"/>
        <v>0</v>
      </c>
      <c r="G68" s="3">
        <v>0</v>
      </c>
      <c r="H68" s="3">
        <f t="shared" si="18"/>
        <v>110.09306623899296</v>
      </c>
      <c r="I68" s="3">
        <f t="shared" si="19"/>
        <v>61.826355241986569</v>
      </c>
      <c r="J68" s="2">
        <f t="shared" si="0"/>
        <v>126.26551958635267</v>
      </c>
      <c r="K68" s="2">
        <f t="shared" si="1"/>
        <v>126.26551958635267</v>
      </c>
      <c r="L68" s="2">
        <f t="shared" si="2"/>
        <v>86.07056549853624</v>
      </c>
      <c r="M68" s="5">
        <f t="shared" si="3"/>
        <v>0.4149069889455555</v>
      </c>
      <c r="N68" s="4">
        <f t="shared" si="20"/>
        <v>0.23070736062490207</v>
      </c>
      <c r="O68" s="4">
        <f t="shared" si="21"/>
        <v>0.24668223668205808</v>
      </c>
      <c r="P68" s="4">
        <v>0</v>
      </c>
      <c r="Q68" s="4">
        <f t="shared" si="5"/>
        <v>0</v>
      </c>
      <c r="R68" s="5">
        <v>0</v>
      </c>
      <c r="S68" s="5">
        <f t="shared" si="6"/>
        <v>-30.472230881266576</v>
      </c>
      <c r="T68" s="5">
        <f t="shared" si="7"/>
        <v>-17.112675991703345</v>
      </c>
      <c r="U68" s="6">
        <f t="shared" si="8"/>
        <v>2293.9012582777732</v>
      </c>
      <c r="V68" s="5">
        <v>0</v>
      </c>
      <c r="W68" s="5">
        <f t="shared" si="9"/>
        <v>-10.174312078899863</v>
      </c>
      <c r="X68" s="5">
        <f t="shared" si="10"/>
        <v>18.117212461488094</v>
      </c>
      <c r="Y68" s="5">
        <v>0</v>
      </c>
      <c r="Z68" s="5">
        <f t="shared" si="11"/>
        <v>-40.646542960166443</v>
      </c>
      <c r="AA68" s="5">
        <f t="shared" si="12"/>
        <v>-31.16946353021525</v>
      </c>
      <c r="AB68">
        <f t="shared" si="22"/>
        <v>0</v>
      </c>
    </row>
    <row r="69" spans="1:28" x14ac:dyDescent="0.25">
      <c r="A69">
        <f t="shared" si="13"/>
        <v>0.37000000000000016</v>
      </c>
      <c r="B69">
        <v>0</v>
      </c>
      <c r="C69" s="5">
        <f t="shared" si="14"/>
        <v>45.640113005988866</v>
      </c>
      <c r="D69" s="5">
        <f t="shared" si="15"/>
        <v>27.930239902559968</v>
      </c>
      <c r="E69" s="2">
        <f t="shared" si="16"/>
        <v>45.640113005988866</v>
      </c>
      <c r="F69" s="2">
        <f t="shared" si="17"/>
        <v>0</v>
      </c>
      <c r="G69" s="3">
        <v>0</v>
      </c>
      <c r="H69" s="3">
        <f t="shared" si="18"/>
        <v>109.68660080939129</v>
      </c>
      <c r="I69" s="3">
        <f t="shared" si="19"/>
        <v>61.514660606684416</v>
      </c>
      <c r="J69" s="2">
        <f t="shared" si="0"/>
        <v>125.75851409218515</v>
      </c>
      <c r="K69" s="2">
        <f t="shared" si="1"/>
        <v>125.75851409218515</v>
      </c>
      <c r="L69" s="2">
        <f t="shared" si="2"/>
        <v>85.724958481380469</v>
      </c>
      <c r="M69" s="5">
        <f t="shared" si="3"/>
        <v>0.4149399910571569</v>
      </c>
      <c r="N69" s="4">
        <f t="shared" si="20"/>
        <v>0.23156958527266058</v>
      </c>
      <c r="O69" s="4">
        <f t="shared" si="21"/>
        <v>0.24707570101486256</v>
      </c>
      <c r="P69" s="4">
        <v>0</v>
      </c>
      <c r="Q69" s="4">
        <f t="shared" si="5"/>
        <v>0</v>
      </c>
      <c r="R69" s="5">
        <v>0</v>
      </c>
      <c r="S69" s="5">
        <f t="shared" si="6"/>
        <v>-30.240225855366106</v>
      </c>
      <c r="T69" s="5">
        <f t="shared" si="7"/>
        <v>-16.959384431968452</v>
      </c>
      <c r="U69" s="6">
        <f t="shared" si="8"/>
        <v>2292.9838812620969</v>
      </c>
      <c r="V69" s="5">
        <v>0</v>
      </c>
      <c r="W69" s="5">
        <f t="shared" si="9"/>
        <v>-10.098452517515854</v>
      </c>
      <c r="X69" s="5">
        <f t="shared" si="10"/>
        <v>18.006519407846508</v>
      </c>
      <c r="Y69" s="5">
        <v>0</v>
      </c>
      <c r="Z69" s="5">
        <f t="shared" si="11"/>
        <v>-40.338678372881958</v>
      </c>
      <c r="AA69" s="5">
        <f t="shared" si="12"/>
        <v>-31.126865024121944</v>
      </c>
      <c r="AB69">
        <f t="shared" si="22"/>
        <v>0</v>
      </c>
    </row>
    <row r="70" spans="1:28" x14ac:dyDescent="0.25">
      <c r="A70">
        <f t="shared" si="13"/>
        <v>0.38000000000000017</v>
      </c>
      <c r="B70">
        <v>0</v>
      </c>
      <c r="C70" s="5">
        <f t="shared" si="14"/>
        <v>46.734962080164131</v>
      </c>
      <c r="D70" s="5">
        <f t="shared" si="15"/>
        <v>28.543830165375606</v>
      </c>
      <c r="E70" s="2">
        <f t="shared" si="16"/>
        <v>46.734962080164131</v>
      </c>
      <c r="F70" s="2">
        <f t="shared" si="17"/>
        <v>0</v>
      </c>
      <c r="G70" s="3">
        <v>0</v>
      </c>
      <c r="H70" s="3">
        <f t="shared" si="18"/>
        <v>109.28321402566247</v>
      </c>
      <c r="I70" s="3">
        <f t="shared" si="19"/>
        <v>61.203391956443198</v>
      </c>
      <c r="J70" s="2">
        <f t="shared" si="0"/>
        <v>125.25444524947115</v>
      </c>
      <c r="K70" s="2">
        <f t="shared" si="1"/>
        <v>125.25444524947115</v>
      </c>
      <c r="L70" s="2">
        <f t="shared" si="2"/>
        <v>85.381353271623141</v>
      </c>
      <c r="M70" s="5">
        <f t="shared" si="3"/>
        <v>0.41497319797859339</v>
      </c>
      <c r="N70" s="4">
        <f t="shared" si="20"/>
        <v>0.23243393257688638</v>
      </c>
      <c r="O70" s="4">
        <f t="shared" si="21"/>
        <v>0.24746845183696903</v>
      </c>
      <c r="P70" s="4">
        <v>0</v>
      </c>
      <c r="Q70" s="4">
        <f t="shared" si="5"/>
        <v>0</v>
      </c>
      <c r="R70" s="5">
        <v>0</v>
      </c>
      <c r="S70" s="5">
        <f t="shared" si="6"/>
        <v>-30.010651021178752</v>
      </c>
      <c r="T70" s="5">
        <f t="shared" si="7"/>
        <v>-16.807280548007302</v>
      </c>
      <c r="U70" s="6">
        <f t="shared" si="8"/>
        <v>2292.0668711238468</v>
      </c>
      <c r="V70" s="5">
        <v>0</v>
      </c>
      <c r="W70" s="5">
        <f t="shared" si="9"/>
        <v>-10.022988754612362</v>
      </c>
      <c r="X70" s="5">
        <f t="shared" si="10"/>
        <v>17.896792812180053</v>
      </c>
      <c r="Y70" s="5">
        <v>0</v>
      </c>
      <c r="Z70" s="5">
        <f t="shared" si="11"/>
        <v>-40.033639775791116</v>
      </c>
      <c r="AA70" s="5">
        <f t="shared" si="12"/>
        <v>-31.084487735827249</v>
      </c>
      <c r="AB70">
        <f t="shared" si="22"/>
        <v>0</v>
      </c>
    </row>
    <row r="71" spans="1:28" x14ac:dyDescent="0.25">
      <c r="A71">
        <f t="shared" si="13"/>
        <v>0.39000000000000018</v>
      </c>
      <c r="B71">
        <v>0</v>
      </c>
      <c r="C71" s="5">
        <f t="shared" si="14"/>
        <v>47.825792538431969</v>
      </c>
      <c r="D71" s="5">
        <f t="shared" si="15"/>
        <v>29.154309860553248</v>
      </c>
      <c r="E71" s="2">
        <f t="shared" si="16"/>
        <v>47.825792538431969</v>
      </c>
      <c r="F71" s="2">
        <f t="shared" si="17"/>
        <v>0</v>
      </c>
      <c r="G71" s="3">
        <v>0</v>
      </c>
      <c r="H71" s="3">
        <f t="shared" si="18"/>
        <v>108.88287762790456</v>
      </c>
      <c r="I71" s="3">
        <f t="shared" si="19"/>
        <v>60.892547079084927</v>
      </c>
      <c r="J71" s="2">
        <f t="shared" si="0"/>
        <v>124.75328985766994</v>
      </c>
      <c r="K71" s="2">
        <f t="shared" si="1"/>
        <v>124.75328985766994</v>
      </c>
      <c r="L71" s="2">
        <f t="shared" si="2"/>
        <v>85.03973405430807</v>
      </c>
      <c r="M71" s="5">
        <f t="shared" si="3"/>
        <v>0.4150066107195543</v>
      </c>
      <c r="N71" s="4">
        <f t="shared" si="20"/>
        <v>0.23330040508014252</v>
      </c>
      <c r="O71" s="4">
        <f t="shared" si="21"/>
        <v>0.24786048869206939</v>
      </c>
      <c r="P71" s="4">
        <v>0</v>
      </c>
      <c r="Q71" s="4">
        <f t="shared" si="5"/>
        <v>0</v>
      </c>
      <c r="R71" s="5">
        <v>0</v>
      </c>
      <c r="S71" s="5">
        <f t="shared" si="6"/>
        <v>-29.783475427426136</v>
      </c>
      <c r="T71" s="5">
        <f t="shared" si="7"/>
        <v>-16.656353314256332</v>
      </c>
      <c r="U71" s="6">
        <f t="shared" si="8"/>
        <v>2291.1502277163008</v>
      </c>
      <c r="V71" s="5">
        <v>0</v>
      </c>
      <c r="W71" s="5">
        <f t="shared" si="9"/>
        <v>-9.9479183359062073</v>
      </c>
      <c r="X71" s="5">
        <f t="shared" si="10"/>
        <v>17.788022127143066</v>
      </c>
      <c r="Y71" s="5">
        <v>0</v>
      </c>
      <c r="Z71" s="5">
        <f t="shared" si="11"/>
        <v>-39.731393763332342</v>
      </c>
      <c r="AA71" s="5">
        <f t="shared" si="12"/>
        <v>-31.042331187113266</v>
      </c>
      <c r="AB71">
        <f t="shared" si="22"/>
        <v>0</v>
      </c>
    </row>
    <row r="72" spans="1:28" x14ac:dyDescent="0.25">
      <c r="A72">
        <f t="shared" si="13"/>
        <v>0.40000000000000019</v>
      </c>
      <c r="B72">
        <v>0</v>
      </c>
      <c r="C72" s="5">
        <f t="shared" si="14"/>
        <v>48.912634745022849</v>
      </c>
      <c r="D72" s="5">
        <f t="shared" si="15"/>
        <v>29.761683214784743</v>
      </c>
      <c r="E72" s="2">
        <f t="shared" si="16"/>
        <v>48.912634745022849</v>
      </c>
      <c r="F72" s="2">
        <f t="shared" si="17"/>
        <v>0</v>
      </c>
      <c r="G72" s="3">
        <v>0</v>
      </c>
      <c r="H72" s="3">
        <f t="shared" si="18"/>
        <v>108.48556369027123</v>
      </c>
      <c r="I72" s="3">
        <f t="shared" si="19"/>
        <v>60.582123767213794</v>
      </c>
      <c r="J72" s="2">
        <f t="shared" si="0"/>
        <v>124.25502504664311</v>
      </c>
      <c r="K72" s="2">
        <f t="shared" si="1"/>
        <v>124.25502504664311</v>
      </c>
      <c r="L72" s="2">
        <f t="shared" si="2"/>
        <v>84.70008523970219</v>
      </c>
      <c r="M72" s="5">
        <f t="shared" si="3"/>
        <v>0.41504023028672105</v>
      </c>
      <c r="N72" s="4">
        <f t="shared" si="20"/>
        <v>0.23416900515196024</v>
      </c>
      <c r="O72" s="4">
        <f t="shared" si="21"/>
        <v>0.24825181106252889</v>
      </c>
      <c r="P72" s="4">
        <v>0</v>
      </c>
      <c r="Q72" s="4">
        <f t="shared" si="5"/>
        <v>0</v>
      </c>
      <c r="R72" s="5">
        <v>0</v>
      </c>
      <c r="S72" s="5">
        <f t="shared" si="6"/>
        <v>-29.558668610444382</v>
      </c>
      <c r="T72" s="5">
        <f t="shared" si="7"/>
        <v>-16.506591838012341</v>
      </c>
      <c r="U72" s="6">
        <f t="shared" si="8"/>
        <v>2290.2339508927962</v>
      </c>
      <c r="V72" s="5">
        <v>0</v>
      </c>
      <c r="W72" s="5">
        <f t="shared" si="9"/>
        <v>-9.8732388313914914</v>
      </c>
      <c r="X72" s="5">
        <f t="shared" si="10"/>
        <v>17.680196953607744</v>
      </c>
      <c r="Y72" s="5">
        <v>0</v>
      </c>
      <c r="Z72" s="5">
        <f t="shared" si="11"/>
        <v>-39.431907441835875</v>
      </c>
      <c r="AA72" s="5">
        <f t="shared" si="12"/>
        <v>-31.000394884404596</v>
      </c>
      <c r="AB72">
        <f t="shared" si="22"/>
        <v>0</v>
      </c>
    </row>
    <row r="73" spans="1:28" x14ac:dyDescent="0.25">
      <c r="A73">
        <f t="shared" si="13"/>
        <v>0.4100000000000002</v>
      </c>
      <c r="B73">
        <v>0</v>
      </c>
      <c r="C73" s="5">
        <f t="shared" si="14"/>
        <v>49.995518786553468</v>
      </c>
      <c r="D73" s="5">
        <f t="shared" si="15"/>
        <v>30.365954432712662</v>
      </c>
      <c r="E73" s="2">
        <f t="shared" si="16"/>
        <v>49.995518786553468</v>
      </c>
      <c r="F73" s="2">
        <f t="shared" si="17"/>
        <v>0</v>
      </c>
      <c r="G73" s="3">
        <v>0</v>
      </c>
      <c r="H73" s="3">
        <f t="shared" si="18"/>
        <v>108.09124461585287</v>
      </c>
      <c r="I73" s="3">
        <f t="shared" si="19"/>
        <v>60.272119818369745</v>
      </c>
      <c r="J73" s="2">
        <f t="shared" si="0"/>
        <v>123.75962827192097</v>
      </c>
      <c r="K73" s="2">
        <f t="shared" si="1"/>
        <v>123.75962827192097</v>
      </c>
      <c r="L73" s="2">
        <f t="shared" si="2"/>
        <v>84.362391460068821</v>
      </c>
      <c r="M73" s="5">
        <f t="shared" si="3"/>
        <v>0.4150740576835007</v>
      </c>
      <c r="N73" s="4">
        <f t="shared" si="20"/>
        <v>0.23503973498499242</v>
      </c>
      <c r="O73" s="4">
        <f t="shared" si="21"/>
        <v>0.24864241836921677</v>
      </c>
      <c r="P73" s="4">
        <v>0</v>
      </c>
      <c r="Q73" s="4">
        <f t="shared" si="5"/>
        <v>0</v>
      </c>
      <c r="R73" s="5">
        <v>0</v>
      </c>
      <c r="S73" s="5">
        <f t="shared" si="6"/>
        <v>-29.336200585179803</v>
      </c>
      <c r="T73" s="5">
        <f t="shared" si="7"/>
        <v>-16.357985357366907</v>
      </c>
      <c r="U73" s="6">
        <f t="shared" si="8"/>
        <v>2289.3180405067283</v>
      </c>
      <c r="V73" s="5">
        <v>0</v>
      </c>
      <c r="W73" s="5">
        <f t="shared" si="9"/>
        <v>-9.7989478350037089</v>
      </c>
      <c r="X73" s="5">
        <f t="shared" si="10"/>
        <v>17.573307038199619</v>
      </c>
      <c r="Y73" s="5">
        <v>0</v>
      </c>
      <c r="Z73" s="5">
        <f t="shared" si="11"/>
        <v>-39.135148420183512</v>
      </c>
      <c r="AA73" s="5">
        <f t="shared" si="12"/>
        <v>-30.958678319167287</v>
      </c>
      <c r="AB73">
        <f t="shared" si="22"/>
        <v>0</v>
      </c>
    </row>
    <row r="74" spans="1:28" x14ac:dyDescent="0.25">
      <c r="A74">
        <f t="shared" si="13"/>
        <v>0.42000000000000021</v>
      </c>
      <c r="B74">
        <v>0</v>
      </c>
      <c r="C74" s="5">
        <f t="shared" si="14"/>
        <v>51.074474475290991</v>
      </c>
      <c r="D74" s="5">
        <f t="shared" si="15"/>
        <v>30.967127696980402</v>
      </c>
      <c r="E74" s="2">
        <f t="shared" si="16"/>
        <v>51.074474475290991</v>
      </c>
      <c r="F74" s="2">
        <f t="shared" si="17"/>
        <v>0</v>
      </c>
      <c r="G74" s="3">
        <v>0</v>
      </c>
      <c r="H74" s="3">
        <f t="shared" si="18"/>
        <v>107.69989313165104</v>
      </c>
      <c r="I74" s="3">
        <f t="shared" si="19"/>
        <v>59.962533035178069</v>
      </c>
      <c r="J74" s="2">
        <f t="shared" si="0"/>
        <v>123.26707731005824</v>
      </c>
      <c r="K74" s="2">
        <f t="shared" si="1"/>
        <v>123.26707731005824</v>
      </c>
      <c r="L74" s="2">
        <f t="shared" si="2"/>
        <v>84.026637566501861</v>
      </c>
      <c r="M74" s="5">
        <f t="shared" si="3"/>
        <v>0.41510809390975428</v>
      </c>
      <c r="N74" s="4">
        <f t="shared" si="20"/>
        <v>0.23591259659111002</v>
      </c>
      <c r="O74" s="4">
        <f t="shared" si="21"/>
        <v>0.24903230997133716</v>
      </c>
      <c r="P74" s="4">
        <v>0</v>
      </c>
      <c r="Q74" s="4">
        <f t="shared" si="5"/>
        <v>0</v>
      </c>
      <c r="R74" s="5">
        <v>0</v>
      </c>
      <c r="S74" s="5">
        <f t="shared" si="6"/>
        <v>-29.116041836378567</v>
      </c>
      <c r="T74" s="5">
        <f t="shared" si="7"/>
        <v>-16.210523239176705</v>
      </c>
      <c r="U74" s="6">
        <f t="shared" si="8"/>
        <v>2288.4024964115515</v>
      </c>
      <c r="V74" s="5">
        <v>0</v>
      </c>
      <c r="W74" s="5">
        <f t="shared" si="9"/>
        <v>-9.7250429642883827</v>
      </c>
      <c r="X74" s="5">
        <f t="shared" si="10"/>
        <v>17.467342270882824</v>
      </c>
      <c r="Y74" s="5">
        <v>0</v>
      </c>
      <c r="Z74" s="5">
        <f t="shared" si="11"/>
        <v>-38.841084800666948</v>
      </c>
      <c r="AA74" s="5">
        <f t="shared" si="12"/>
        <v>-30.917180968293881</v>
      </c>
      <c r="AB74">
        <f t="shared" si="22"/>
        <v>0</v>
      </c>
    </row>
    <row r="75" spans="1:28" x14ac:dyDescent="0.25">
      <c r="A75">
        <f t="shared" si="13"/>
        <v>0.43000000000000022</v>
      </c>
      <c r="B75">
        <v>0</v>
      </c>
      <c r="C75" s="5">
        <f t="shared" si="14"/>
        <v>52.149531352367468</v>
      </c>
      <c r="D75" s="5">
        <f t="shared" si="15"/>
        <v>31.56520716828377</v>
      </c>
      <c r="E75" s="2">
        <f t="shared" si="16"/>
        <v>52.149531352367468</v>
      </c>
      <c r="F75" s="2">
        <f t="shared" si="17"/>
        <v>0</v>
      </c>
      <c r="G75" s="3">
        <v>0</v>
      </c>
      <c r="H75" s="3">
        <f t="shared" si="18"/>
        <v>107.31148228364437</v>
      </c>
      <c r="I75" s="3">
        <f t="shared" si="19"/>
        <v>59.653361225495132</v>
      </c>
      <c r="J75" s="2">
        <f t="shared" si="0"/>
        <v>122.77735025407709</v>
      </c>
      <c r="K75" s="2">
        <f t="shared" si="1"/>
        <v>122.77735025407709</v>
      </c>
      <c r="L75" s="2">
        <f t="shared" si="2"/>
        <v>83.692808625819424</v>
      </c>
      <c r="M75" s="5">
        <f t="shared" si="3"/>
        <v>0.4151423399615185</v>
      </c>
      <c r="N75" s="4">
        <f t="shared" si="20"/>
        <v>0.2367875917974403</v>
      </c>
      <c r="O75" s="4">
        <f t="shared" si="21"/>
        <v>0.2494214851662577</v>
      </c>
      <c r="P75" s="4">
        <v>0</v>
      </c>
      <c r="Q75" s="4">
        <f t="shared" si="5"/>
        <v>0</v>
      </c>
      <c r="R75" s="5">
        <v>0</v>
      </c>
      <c r="S75" s="5">
        <f t="shared" si="6"/>
        <v>-28.898163309965771</v>
      </c>
      <c r="T75" s="5">
        <f t="shared" si="7"/>
        <v>-16.064194977068901</v>
      </c>
      <c r="U75" s="6">
        <f t="shared" si="8"/>
        <v>2287.4873184607795</v>
      </c>
      <c r="V75" s="5">
        <v>0</v>
      </c>
      <c r="W75" s="5">
        <f t="shared" si="9"/>
        <v>-9.6515218600739878</v>
      </c>
      <c r="X75" s="5">
        <f t="shared" si="10"/>
        <v>17.362292682593754</v>
      </c>
      <c r="Y75" s="5">
        <v>0</v>
      </c>
      <c r="Z75" s="5">
        <f t="shared" si="11"/>
        <v>-38.549685170039758</v>
      </c>
      <c r="AA75" s="5">
        <f t="shared" si="12"/>
        <v>-30.875902294475146</v>
      </c>
      <c r="AB75">
        <f t="shared" si="22"/>
        <v>0</v>
      </c>
    </row>
    <row r="76" spans="1:28" x14ac:dyDescent="0.25">
      <c r="A76">
        <f t="shared" si="13"/>
        <v>0.44000000000000022</v>
      </c>
      <c r="B76">
        <v>0</v>
      </c>
      <c r="C76" s="5">
        <f t="shared" si="14"/>
        <v>53.220718690945411</v>
      </c>
      <c r="D76" s="5">
        <f t="shared" si="15"/>
        <v>32.160196985424001</v>
      </c>
      <c r="E76" s="2">
        <f t="shared" si="16"/>
        <v>53.220718690945411</v>
      </c>
      <c r="F76" s="2">
        <f t="shared" si="17"/>
        <v>0</v>
      </c>
      <c r="G76" s="3">
        <v>0</v>
      </c>
      <c r="H76" s="3">
        <f t="shared" si="18"/>
        <v>106.92598543194397</v>
      </c>
      <c r="I76" s="3">
        <f t="shared" si="19"/>
        <v>59.344602202550384</v>
      </c>
      <c r="J76" s="2">
        <f t="shared" si="0"/>
        <v>122.29042550899577</v>
      </c>
      <c r="K76" s="2">
        <f t="shared" si="1"/>
        <v>122.29042550899577</v>
      </c>
      <c r="L76" s="2">
        <f t="shared" si="2"/>
        <v>83.360889917515863</v>
      </c>
      <c r="M76" s="5">
        <f t="shared" si="3"/>
        <v>0.41517679683072001</v>
      </c>
      <c r="N76" s="4">
        <f t="shared" si="20"/>
        <v>0.23766472224234614</v>
      </c>
      <c r="O76" s="4">
        <f t="shared" si="21"/>
        <v>0.24980994318933791</v>
      </c>
      <c r="P76" s="4">
        <v>0</v>
      </c>
      <c r="Q76" s="4">
        <f t="shared" si="5"/>
        <v>0</v>
      </c>
      <c r="R76" s="5">
        <v>0</v>
      </c>
      <c r="S76" s="5">
        <f t="shared" si="6"/>
        <v>-28.682536404609017</v>
      </c>
      <c r="T76" s="5">
        <f t="shared" si="7"/>
        <v>-15.918990189480882</v>
      </c>
      <c r="U76" s="6">
        <f t="shared" si="8"/>
        <v>2286.5725065079832</v>
      </c>
      <c r="V76" s="5">
        <v>0</v>
      </c>
      <c r="W76" s="5">
        <f t="shared" si="9"/>
        <v>-9.5783821861491791</v>
      </c>
      <c r="X76" s="5">
        <f t="shared" si="10"/>
        <v>17.258148442922145</v>
      </c>
      <c r="Y76" s="5">
        <v>0</v>
      </c>
      <c r="Z76" s="5">
        <f t="shared" si="11"/>
        <v>-38.260918590758195</v>
      </c>
      <c r="AA76" s="5">
        <f t="shared" si="12"/>
        <v>-30.834841746558737</v>
      </c>
      <c r="AB76">
        <f t="shared" si="22"/>
        <v>0</v>
      </c>
    </row>
    <row r="77" spans="1:28" x14ac:dyDescent="0.25">
      <c r="A77">
        <f t="shared" si="13"/>
        <v>0.45000000000000023</v>
      </c>
      <c r="B77">
        <v>0</v>
      </c>
      <c r="C77" s="5">
        <f t="shared" si="14"/>
        <v>54.28806549933531</v>
      </c>
      <c r="D77" s="5">
        <f t="shared" si="15"/>
        <v>32.752101265362178</v>
      </c>
      <c r="E77" s="2">
        <f t="shared" si="16"/>
        <v>54.28806549933531</v>
      </c>
      <c r="F77" s="2">
        <f t="shared" si="17"/>
        <v>0</v>
      </c>
      <c r="G77" s="3">
        <v>0</v>
      </c>
      <c r="H77" s="3">
        <f t="shared" si="18"/>
        <v>106.54337624603639</v>
      </c>
      <c r="I77" s="3">
        <f t="shared" si="19"/>
        <v>59.036253785084796</v>
      </c>
      <c r="J77" s="2">
        <f t="shared" si="0"/>
        <v>121.80628178744071</v>
      </c>
      <c r="K77" s="2">
        <f t="shared" si="1"/>
        <v>121.80628178744071</v>
      </c>
      <c r="L77" s="2">
        <f t="shared" si="2"/>
        <v>83.030866930770756</v>
      </c>
      <c r="M77" s="5">
        <f t="shared" si="3"/>
        <v>0.4152114655048833</v>
      </c>
      <c r="N77" s="4">
        <f t="shared" si="20"/>
        <v>0.23854398937134658</v>
      </c>
      <c r="O77" s="4">
        <f t="shared" si="21"/>
        <v>0.25019768321375579</v>
      </c>
      <c r="P77" s="4">
        <v>0</v>
      </c>
      <c r="Q77" s="4">
        <f t="shared" si="5"/>
        <v>0</v>
      </c>
      <c r="R77" s="5">
        <v>0</v>
      </c>
      <c r="S77" s="5">
        <f t="shared" si="6"/>
        <v>-28.469132963462211</v>
      </c>
      <c r="T77" s="5">
        <f t="shared" si="7"/>
        <v>-15.774898617733676</v>
      </c>
      <c r="U77" s="6">
        <f t="shared" si="8"/>
        <v>2285.6580604067931</v>
      </c>
      <c r="V77" s="5">
        <v>0</v>
      </c>
      <c r="W77" s="5">
        <f t="shared" si="9"/>
        <v>-9.5056216289442172</v>
      </c>
      <c r="X77" s="5">
        <f t="shared" si="10"/>
        <v>17.154899857838437</v>
      </c>
      <c r="Y77" s="5">
        <v>0</v>
      </c>
      <c r="Z77" s="5">
        <f t="shared" si="11"/>
        <v>-37.974754592406427</v>
      </c>
      <c r="AA77" s="5">
        <f t="shared" si="12"/>
        <v>-30.793998759895238</v>
      </c>
      <c r="AB77">
        <f t="shared" si="22"/>
        <v>0</v>
      </c>
    </row>
    <row r="78" spans="1:28" x14ac:dyDescent="0.25">
      <c r="A78">
        <f t="shared" si="13"/>
        <v>0.46000000000000024</v>
      </c>
      <c r="B78">
        <v>0</v>
      </c>
      <c r="C78" s="5">
        <f t="shared" si="14"/>
        <v>55.351600524066058</v>
      </c>
      <c r="D78" s="5">
        <f t="shared" si="15"/>
        <v>33.340924103275036</v>
      </c>
      <c r="E78" s="2">
        <f t="shared" si="16"/>
        <v>55.351600524066058</v>
      </c>
      <c r="F78" s="2">
        <f t="shared" si="17"/>
        <v>0</v>
      </c>
      <c r="G78" s="3">
        <v>0</v>
      </c>
      <c r="H78" s="3">
        <f t="shared" si="18"/>
        <v>106.16362870011233</v>
      </c>
      <c r="I78" s="3">
        <f t="shared" si="19"/>
        <v>58.728313797485846</v>
      </c>
      <c r="J78" s="2">
        <f t="shared" si="0"/>
        <v>121.32489810534059</v>
      </c>
      <c r="K78" s="2">
        <f t="shared" si="1"/>
        <v>121.32489810534059</v>
      </c>
      <c r="L78" s="2">
        <f t="shared" si="2"/>
        <v>82.7027253615137</v>
      </c>
      <c r="M78" s="5">
        <f t="shared" si="3"/>
        <v>0.41524634696683232</v>
      </c>
      <c r="N78" s="4">
        <f t="shared" si="20"/>
        <v>0.23942539443297742</v>
      </c>
      <c r="O78" s="4">
        <f t="shared" si="21"/>
        <v>0.25058470435033442</v>
      </c>
      <c r="P78" s="4">
        <v>0</v>
      </c>
      <c r="Q78" s="4">
        <f t="shared" si="5"/>
        <v>0</v>
      </c>
      <c r="R78" s="5">
        <v>0</v>
      </c>
      <c r="S78" s="5">
        <f t="shared" si="6"/>
        <v>-28.257925266085209</v>
      </c>
      <c r="T78" s="5">
        <f t="shared" si="7"/>
        <v>-15.6319101241384</v>
      </c>
      <c r="U78" s="6">
        <f t="shared" si="8"/>
        <v>2284.7439800108968</v>
      </c>
      <c r="V78" s="5">
        <v>0</v>
      </c>
      <c r="W78" s="5">
        <f t="shared" si="9"/>
        <v>-9.4332378972164648</v>
      </c>
      <c r="X78" s="5">
        <f t="shared" si="10"/>
        <v>17.052537367466353</v>
      </c>
      <c r="Y78" s="5">
        <v>0</v>
      </c>
      <c r="Z78" s="5">
        <f t="shared" si="11"/>
        <v>-37.691163163301674</v>
      </c>
      <c r="AA78" s="5">
        <f t="shared" si="12"/>
        <v>-30.753372756672047</v>
      </c>
      <c r="AB78">
        <f t="shared" si="22"/>
        <v>0</v>
      </c>
    </row>
    <row r="79" spans="1:28" x14ac:dyDescent="0.25">
      <c r="A79">
        <f t="shared" si="13"/>
        <v>0.47000000000000025</v>
      </c>
      <c r="B79">
        <v>0</v>
      </c>
      <c r="C79" s="5">
        <f t="shared" si="14"/>
        <v>56.411352252909012</v>
      </c>
      <c r="D79" s="5">
        <f t="shared" si="15"/>
        <v>33.926669572612063</v>
      </c>
      <c r="E79" s="2">
        <f t="shared" si="16"/>
        <v>56.411352252909012</v>
      </c>
      <c r="F79" s="2">
        <f t="shared" si="17"/>
        <v>0</v>
      </c>
      <c r="G79" s="3">
        <v>0</v>
      </c>
      <c r="H79" s="3">
        <f t="shared" si="18"/>
        <v>105.78671706847931</v>
      </c>
      <c r="I79" s="3">
        <f t="shared" si="19"/>
        <v>58.420780069919125</v>
      </c>
      <c r="J79" s="2">
        <f t="shared" si="0"/>
        <v>120.84625377770033</v>
      </c>
      <c r="K79" s="2">
        <f t="shared" si="1"/>
        <v>120.84625377770033</v>
      </c>
      <c r="L79" s="2">
        <f t="shared" si="2"/>
        <v>82.37645110954351</v>
      </c>
      <c r="M79" s="5">
        <f t="shared" si="3"/>
        <v>0.41528144219438323</v>
      </c>
      <c r="N79" s="4">
        <f t="shared" si="20"/>
        <v>0.24030893847459187</v>
      </c>
      <c r="O79" s="4">
        <f t="shared" si="21"/>
        <v>0.25097100564736669</v>
      </c>
      <c r="P79" s="4">
        <v>0</v>
      </c>
      <c r="Q79" s="4">
        <f t="shared" si="5"/>
        <v>0</v>
      </c>
      <c r="R79" s="5">
        <v>0</v>
      </c>
      <c r="S79" s="5">
        <f t="shared" si="6"/>
        <v>-28.048886020534738</v>
      </c>
      <c r="T79" s="5">
        <f t="shared" si="7"/>
        <v>-15.490014690134901</v>
      </c>
      <c r="U79" s="6">
        <f t="shared" si="8"/>
        <v>2283.8302651740432</v>
      </c>
      <c r="V79" s="5">
        <v>0</v>
      </c>
      <c r="W79" s="5">
        <f t="shared" si="9"/>
        <v>-9.3612287217399253</v>
      </c>
      <c r="X79" s="5">
        <f t="shared" si="10"/>
        <v>16.951051543899638</v>
      </c>
      <c r="Y79" s="5">
        <v>0</v>
      </c>
      <c r="Z79" s="5">
        <f t="shared" si="11"/>
        <v>-37.410114742274665</v>
      </c>
      <c r="AA79" s="5">
        <f t="shared" si="12"/>
        <v>-30.712963146235261</v>
      </c>
      <c r="AB79">
        <f t="shared" si="22"/>
        <v>0</v>
      </c>
    </row>
    <row r="80" spans="1:28" x14ac:dyDescent="0.25">
      <c r="A80">
        <f t="shared" si="13"/>
        <v>0.48000000000000026</v>
      </c>
      <c r="B80">
        <v>0</v>
      </c>
      <c r="C80" s="5">
        <f t="shared" si="14"/>
        <v>57.46734891785669</v>
      </c>
      <c r="D80" s="5">
        <f t="shared" si="15"/>
        <v>34.509341725153938</v>
      </c>
      <c r="E80" s="2">
        <f t="shared" si="16"/>
        <v>57.46734891785669</v>
      </c>
      <c r="F80" s="2">
        <f t="shared" si="17"/>
        <v>0</v>
      </c>
      <c r="G80" s="3">
        <v>0</v>
      </c>
      <c r="H80" s="3">
        <f t="shared" si="18"/>
        <v>105.41261592105656</v>
      </c>
      <c r="I80" s="3">
        <f t="shared" si="19"/>
        <v>58.113650438456773</v>
      </c>
      <c r="J80" s="2">
        <f t="shared" si="0"/>
        <v>120.37032841445327</v>
      </c>
      <c r="K80" s="2">
        <f t="shared" si="1"/>
        <v>120.37032841445327</v>
      </c>
      <c r="L80" s="2">
        <f t="shared" si="2"/>
        <v>82.052030275700929</v>
      </c>
      <c r="M80" s="5">
        <f t="shared" si="3"/>
        <v>0.41531675216003244</v>
      </c>
      <c r="N80" s="4">
        <f t="shared" si="20"/>
        <v>0.24119462233810088</v>
      </c>
      <c r="O80" s="4">
        <f t="shared" si="21"/>
        <v>0.25135658609043987</v>
      </c>
      <c r="P80" s="4">
        <v>0</v>
      </c>
      <c r="Q80" s="4">
        <f t="shared" si="5"/>
        <v>0</v>
      </c>
      <c r="R80" s="5">
        <v>0</v>
      </c>
      <c r="S80" s="5">
        <f t="shared" si="6"/>
        <v>-27.841988355622895</v>
      </c>
      <c r="T80" s="5">
        <f t="shared" si="7"/>
        <v>-15.349202414462152</v>
      </c>
      <c r="U80" s="6">
        <f t="shared" si="8"/>
        <v>2282.9169157500364</v>
      </c>
      <c r="V80" s="5">
        <v>0</v>
      </c>
      <c r="W80" s="5">
        <f t="shared" si="9"/>
        <v>-9.2895918549986813</v>
      </c>
      <c r="X80" s="5">
        <f t="shared" si="10"/>
        <v>16.850433089061948</v>
      </c>
      <c r="Y80" s="5">
        <v>0</v>
      </c>
      <c r="Z80" s="5">
        <f t="shared" si="11"/>
        <v>-37.131580210621578</v>
      </c>
      <c r="AA80" s="5">
        <f t="shared" si="12"/>
        <v>-30.672769325400203</v>
      </c>
      <c r="AB80">
        <f t="shared" si="22"/>
        <v>0</v>
      </c>
    </row>
    <row r="81" spans="1:28" x14ac:dyDescent="0.25">
      <c r="A81">
        <f t="shared" si="13"/>
        <v>0.49000000000000027</v>
      </c>
      <c r="B81">
        <v>0</v>
      </c>
      <c r="C81" s="5">
        <f t="shared" si="14"/>
        <v>58.51961849805673</v>
      </c>
      <c r="D81" s="5">
        <f t="shared" si="15"/>
        <v>35.088944591072234</v>
      </c>
      <c r="E81" s="2">
        <f t="shared" si="16"/>
        <v>58.51961849805673</v>
      </c>
      <c r="F81" s="2">
        <f t="shared" si="17"/>
        <v>0</v>
      </c>
      <c r="G81" s="3">
        <v>0</v>
      </c>
      <c r="H81" s="3">
        <f t="shared" si="18"/>
        <v>105.04130011895035</v>
      </c>
      <c r="I81" s="3">
        <f t="shared" si="19"/>
        <v>57.806922745202769</v>
      </c>
      <c r="J81" s="2">
        <f t="shared" si="0"/>
        <v>119.89710191639013</v>
      </c>
      <c r="K81" s="2">
        <f t="shared" si="1"/>
        <v>119.89710191639013</v>
      </c>
      <c r="L81" s="2">
        <f t="shared" si="2"/>
        <v>81.729449159093477</v>
      </c>
      <c r="M81" s="5">
        <f t="shared" si="3"/>
        <v>0.41535227783063483</v>
      </c>
      <c r="N81" s="4">
        <f t="shared" si="20"/>
        <v>0.24208244665565201</v>
      </c>
      <c r="O81" s="4">
        <f t="shared" si="21"/>
        <v>0.25174144460225933</v>
      </c>
      <c r="P81" s="4">
        <v>0</v>
      </c>
      <c r="Q81" s="4">
        <f t="shared" si="5"/>
        <v>0</v>
      </c>
      <c r="R81" s="5">
        <v>0</v>
      </c>
      <c r="S81" s="5">
        <f t="shared" si="6"/>
        <v>-27.637205813338827</v>
      </c>
      <c r="T81" s="5">
        <f t="shared" si="7"/>
        <v>-15.209463511359584</v>
      </c>
      <c r="U81" s="6">
        <f t="shared" si="8"/>
        <v>2282.0039315927406</v>
      </c>
      <c r="V81" s="5">
        <v>0</v>
      </c>
      <c r="W81" s="5">
        <f t="shared" si="9"/>
        <v>-9.2183250708842301</v>
      </c>
      <c r="X81" s="5">
        <f t="shared" si="10"/>
        <v>16.750672832608988</v>
      </c>
      <c r="Y81" s="5">
        <v>0</v>
      </c>
      <c r="Z81" s="5">
        <f t="shared" si="11"/>
        <v>-36.855530884223057</v>
      </c>
      <c r="AA81" s="5">
        <f t="shared" si="12"/>
        <v>-30.632790678750595</v>
      </c>
      <c r="AB81">
        <f t="shared" si="22"/>
        <v>0</v>
      </c>
    </row>
    <row r="82" spans="1:28" x14ac:dyDescent="0.25">
      <c r="A82">
        <f t="shared" si="13"/>
        <v>0.50000000000000022</v>
      </c>
      <c r="B82">
        <v>0</v>
      </c>
      <c r="C82" s="5">
        <f t="shared" si="14"/>
        <v>59.568188722702025</v>
      </c>
      <c r="D82" s="5">
        <f t="shared" si="15"/>
        <v>35.665482178990324</v>
      </c>
      <c r="E82" s="2">
        <f t="shared" si="16"/>
        <v>59.568188722702025</v>
      </c>
      <c r="F82" s="2">
        <f t="shared" si="17"/>
        <v>0</v>
      </c>
      <c r="G82" s="3">
        <v>0</v>
      </c>
      <c r="H82" s="3">
        <f t="shared" si="18"/>
        <v>104.67274481010811</v>
      </c>
      <c r="I82" s="3">
        <f t="shared" si="19"/>
        <v>57.50059483841526</v>
      </c>
      <c r="J82" s="2">
        <f t="shared" si="0"/>
        <v>119.42655447116275</v>
      </c>
      <c r="K82" s="2">
        <f t="shared" si="1"/>
        <v>119.42655447116275</v>
      </c>
      <c r="L82" s="2">
        <f t="shared" si="2"/>
        <v>81.408694254371326</v>
      </c>
      <c r="M82" s="5">
        <f t="shared" si="3"/>
        <v>0.41538802016707699</v>
      </c>
      <c r="N82" s="4">
        <f t="shared" si="20"/>
        <v>0.24297241184524768</v>
      </c>
      <c r="O82" s="4">
        <f t="shared" si="21"/>
        <v>0.25212558004247149</v>
      </c>
      <c r="P82" s="4">
        <v>0</v>
      </c>
      <c r="Q82" s="4">
        <f t="shared" si="5"/>
        <v>0</v>
      </c>
      <c r="R82" s="5">
        <v>0</v>
      </c>
      <c r="S82" s="5">
        <f t="shared" si="6"/>
        <v>-27.434512341429805</v>
      </c>
      <c r="T82" s="5">
        <f t="shared" si="7"/>
        <v>-15.070788308798807</v>
      </c>
      <c r="U82" s="6">
        <f t="shared" si="8"/>
        <v>2281.0913125560792</v>
      </c>
      <c r="V82" s="5">
        <v>0</v>
      </c>
      <c r="W82" s="5">
        <f t="shared" si="9"/>
        <v>-9.1474261643965384</v>
      </c>
      <c r="X82" s="5">
        <f t="shared" si="10"/>
        <v>16.651761729871762</v>
      </c>
      <c r="Y82" s="5">
        <v>0</v>
      </c>
      <c r="Z82" s="5">
        <f t="shared" si="11"/>
        <v>-36.581938505826344</v>
      </c>
      <c r="AA82" s="5">
        <f t="shared" si="12"/>
        <v>-30.593026578927045</v>
      </c>
      <c r="AB82">
        <f t="shared" si="22"/>
        <v>0</v>
      </c>
    </row>
    <row r="83" spans="1:28" x14ac:dyDescent="0.25">
      <c r="A83">
        <f t="shared" si="13"/>
        <v>0.51000000000000023</v>
      </c>
      <c r="B83">
        <v>0</v>
      </c>
      <c r="C83" s="5">
        <f t="shared" si="14"/>
        <v>60.613087073877814</v>
      </c>
      <c r="D83" s="5">
        <f t="shared" si="15"/>
        <v>36.238958476045532</v>
      </c>
      <c r="E83" s="2">
        <f t="shared" si="16"/>
        <v>60.613087073877814</v>
      </c>
      <c r="F83" s="2">
        <f t="shared" si="17"/>
        <v>0</v>
      </c>
      <c r="G83" s="3">
        <v>0</v>
      </c>
      <c r="H83" s="3">
        <f t="shared" si="18"/>
        <v>104.30692542504985</v>
      </c>
      <c r="I83" s="3">
        <f t="shared" si="19"/>
        <v>57.194664572625989</v>
      </c>
      <c r="J83" s="2">
        <f t="shared" si="0"/>
        <v>118.95866654936121</v>
      </c>
      <c r="K83" s="2">
        <f t="shared" si="1"/>
        <v>118.95866654936121</v>
      </c>
      <c r="L83" s="2">
        <f t="shared" si="2"/>
        <v>81.089752249053305</v>
      </c>
      <c r="M83" s="5">
        <f t="shared" si="3"/>
        <v>0.41542398012394099</v>
      </c>
      <c r="N83" s="4">
        <f t="shared" si="20"/>
        <v>0.24386451810630086</v>
      </c>
      <c r="O83" s="4">
        <f t="shared" si="21"/>
        <v>0.25250899120748604</v>
      </c>
      <c r="P83" s="4">
        <v>0</v>
      </c>
      <c r="Q83" s="4">
        <f t="shared" si="5"/>
        <v>0</v>
      </c>
      <c r="R83" s="5">
        <v>0</v>
      </c>
      <c r="S83" s="5">
        <f t="shared" si="6"/>
        <v>-27.233882286137966</v>
      </c>
      <c r="T83" s="5">
        <f t="shared" si="7"/>
        <v>-14.933167246745132</v>
      </c>
      <c r="U83" s="6">
        <f t="shared" si="8"/>
        <v>2280.1790584940327</v>
      </c>
      <c r="V83" s="5">
        <v>0</v>
      </c>
      <c r="W83" s="5">
        <f t="shared" si="9"/>
        <v>-9.0768929513488477</v>
      </c>
      <c r="X83" s="5">
        <f t="shared" si="10"/>
        <v>16.553690859840202</v>
      </c>
      <c r="Y83" s="5">
        <v>0</v>
      </c>
      <c r="Z83" s="5">
        <f t="shared" si="11"/>
        <v>-36.310775237486816</v>
      </c>
      <c r="AA83" s="5">
        <f t="shared" si="12"/>
        <v>-30.553476386904929</v>
      </c>
      <c r="AB83">
        <f t="shared" si="22"/>
        <v>0</v>
      </c>
    </row>
    <row r="84" spans="1:28" x14ac:dyDescent="0.25">
      <c r="A84">
        <f t="shared" si="13"/>
        <v>0.52000000000000024</v>
      </c>
      <c r="B84">
        <v>0</v>
      </c>
      <c r="C84" s="5">
        <f t="shared" si="14"/>
        <v>61.654340789366437</v>
      </c>
      <c r="D84" s="5">
        <f t="shared" si="15"/>
        <v>36.809377447952443</v>
      </c>
      <c r="E84" s="2">
        <f t="shared" si="16"/>
        <v>61.654340789366437</v>
      </c>
      <c r="F84" s="2">
        <f t="shared" si="17"/>
        <v>0</v>
      </c>
      <c r="G84" s="3">
        <v>0</v>
      </c>
      <c r="H84" s="3">
        <f t="shared" si="18"/>
        <v>103.94381767267498</v>
      </c>
      <c r="I84" s="3">
        <f t="shared" si="19"/>
        <v>56.889129808756941</v>
      </c>
      <c r="J84" s="2">
        <f t="shared" si="0"/>
        <v>118.49341890066258</v>
      </c>
      <c r="K84" s="2">
        <f t="shared" si="1"/>
        <v>118.49341890066258</v>
      </c>
      <c r="L84" s="2">
        <f t="shared" si="2"/>
        <v>80.772610020901553</v>
      </c>
      <c r="M84" s="5">
        <f t="shared" si="3"/>
        <v>0.41546015864916169</v>
      </c>
      <c r="N84" s="4">
        <f t="shared" si="20"/>
        <v>0.24475876541512928</v>
      </c>
      <c r="O84" s="4">
        <f t="shared" si="21"/>
        <v>0.25289167683029834</v>
      </c>
      <c r="P84" s="4">
        <v>0</v>
      </c>
      <c r="Q84" s="4">
        <f t="shared" si="5"/>
        <v>0</v>
      </c>
      <c r="R84" s="5">
        <v>0</v>
      </c>
      <c r="S84" s="5">
        <f t="shared" si="6"/>
        <v>-27.0352903850887</v>
      </c>
      <c r="T84" s="5">
        <f t="shared" si="7"/>
        <v>-14.796590875448157</v>
      </c>
      <c r="U84" s="6">
        <f t="shared" si="8"/>
        <v>2279.2671692606405</v>
      </c>
      <c r="V84" s="5">
        <v>0</v>
      </c>
      <c r="W84" s="5">
        <f t="shared" si="9"/>
        <v>-9.0067232680760601</v>
      </c>
      <c r="X84" s="5">
        <f t="shared" si="10"/>
        <v>16.45645142318611</v>
      </c>
      <c r="Y84" s="5">
        <v>0</v>
      </c>
      <c r="Z84" s="5">
        <f t="shared" si="11"/>
        <v>-36.042013653164759</v>
      </c>
      <c r="AA84" s="5">
        <f t="shared" si="12"/>
        <v>-30.514139452262047</v>
      </c>
      <c r="AB84">
        <f t="shared" si="22"/>
        <v>0</v>
      </c>
    </row>
    <row r="85" spans="1:28" x14ac:dyDescent="0.25">
      <c r="A85">
        <f t="shared" si="13"/>
        <v>0.53000000000000025</v>
      </c>
      <c r="B85">
        <v>0</v>
      </c>
      <c r="C85" s="5">
        <f t="shared" si="14"/>
        <v>62.691976865410524</v>
      </c>
      <c r="D85" s="5">
        <f t="shared" si="15"/>
        <v>37.376743039067399</v>
      </c>
      <c r="E85" s="2">
        <f t="shared" si="16"/>
        <v>62.691976865410524</v>
      </c>
      <c r="F85" s="2">
        <f t="shared" si="17"/>
        <v>0</v>
      </c>
      <c r="G85" s="3">
        <v>0</v>
      </c>
      <c r="H85" s="3">
        <f t="shared" si="18"/>
        <v>103.58339753614334</v>
      </c>
      <c r="I85" s="3">
        <f t="shared" si="19"/>
        <v>56.583988414234319</v>
      </c>
      <c r="J85" s="2">
        <f t="shared" si="0"/>
        <v>118.03079255004987</v>
      </c>
      <c r="K85" s="2">
        <f t="shared" si="1"/>
        <v>118.03079255004987</v>
      </c>
      <c r="L85" s="2">
        <f t="shared" si="2"/>
        <v>80.457254635344142</v>
      </c>
      <c r="M85" s="5">
        <f t="shared" si="3"/>
        <v>0.41549655668367602</v>
      </c>
      <c r="N85" s="4">
        <f t="shared" si="20"/>
        <v>0.24565515352038689</v>
      </c>
      <c r="O85" s="4">
        <f t="shared" si="21"/>
        <v>0.25327363558031052</v>
      </c>
      <c r="P85" s="4">
        <v>0</v>
      </c>
      <c r="Q85" s="4">
        <f t="shared" si="5"/>
        <v>0</v>
      </c>
      <c r="R85" s="5">
        <v>0</v>
      </c>
      <c r="S85" s="5">
        <f t="shared" si="6"/>
        <v>-26.838711760327509</v>
      </c>
      <c r="T85" s="5">
        <f t="shared" si="7"/>
        <v>-14.661049853761041</v>
      </c>
      <c r="U85" s="6">
        <f t="shared" si="8"/>
        <v>2278.3556447099995</v>
      </c>
      <c r="V85" s="5">
        <v>0</v>
      </c>
      <c r="W85" s="5">
        <f t="shared" si="9"/>
        <v>-8.9369149711466793</v>
      </c>
      <c r="X85" s="5">
        <f t="shared" si="10"/>
        <v>16.360034740324586</v>
      </c>
      <c r="Y85" s="5">
        <v>0</v>
      </c>
      <c r="Z85" s="5">
        <f t="shared" si="11"/>
        <v>-35.77562673147419</v>
      </c>
      <c r="AA85" s="5">
        <f t="shared" si="12"/>
        <v>-30.475015113436456</v>
      </c>
      <c r="AB85">
        <f t="shared" si="22"/>
        <v>0</v>
      </c>
    </row>
    <row r="86" spans="1:28" x14ac:dyDescent="0.25">
      <c r="A86">
        <f t="shared" si="13"/>
        <v>0.54000000000000026</v>
      </c>
      <c r="B86">
        <v>0</v>
      </c>
      <c r="C86" s="5">
        <f t="shared" si="14"/>
        <v>63.726022059435387</v>
      </c>
      <c r="D86" s="5">
        <f t="shared" si="15"/>
        <v>37.941059172454068</v>
      </c>
      <c r="E86" s="2">
        <f t="shared" si="16"/>
        <v>63.726022059435387</v>
      </c>
      <c r="F86" s="2">
        <f t="shared" si="17"/>
        <v>0</v>
      </c>
      <c r="G86" s="3">
        <v>0</v>
      </c>
      <c r="H86" s="3">
        <f t="shared" si="18"/>
        <v>103.2256412688286</v>
      </c>
      <c r="I86" s="3">
        <f t="shared" si="19"/>
        <v>56.279238263099955</v>
      </c>
      <c r="J86" s="2">
        <f t="shared" si="0"/>
        <v>117.57076879409978</v>
      </c>
      <c r="K86" s="2">
        <f t="shared" si="1"/>
        <v>117.57076879409978</v>
      </c>
      <c r="L86" s="2">
        <f t="shared" si="2"/>
        <v>80.143673342944624</v>
      </c>
      <c r="M86" s="5">
        <f t="shared" si="3"/>
        <v>0.41553317516106458</v>
      </c>
      <c r="N86" s="4">
        <f t="shared" si="20"/>
        <v>0.24655368193843219</v>
      </c>
      <c r="O86" s="4">
        <f t="shared" si="21"/>
        <v>0.25365486606315307</v>
      </c>
      <c r="P86" s="4">
        <v>0</v>
      </c>
      <c r="Q86" s="4">
        <f t="shared" si="5"/>
        <v>0</v>
      </c>
      <c r="R86" s="5">
        <v>0</v>
      </c>
      <c r="S86" s="5">
        <f t="shared" si="6"/>
        <v>-26.644121911501344</v>
      </c>
      <c r="T86" s="5">
        <f t="shared" si="7"/>
        <v>-14.526534947487693</v>
      </c>
      <c r="U86" s="6">
        <f t="shared" si="8"/>
        <v>2277.4444846962674</v>
      </c>
      <c r="V86" s="5">
        <v>0</v>
      </c>
      <c r="W86" s="5">
        <f t="shared" si="9"/>
        <v>-8.8674659370782347</v>
      </c>
      <c r="X86" s="5">
        <f t="shared" si="10"/>
        <v>16.264432249513103</v>
      </c>
      <c r="Y86" s="5">
        <v>0</v>
      </c>
      <c r="Z86" s="5">
        <f t="shared" si="11"/>
        <v>-35.51158784857958</v>
      </c>
      <c r="AA86" s="5">
        <f t="shared" si="12"/>
        <v>-30.43610269797459</v>
      </c>
      <c r="AB86">
        <f t="shared" si="22"/>
        <v>0</v>
      </c>
    </row>
    <row r="87" spans="1:28" x14ac:dyDescent="0.25">
      <c r="A87">
        <f t="shared" si="13"/>
        <v>0.55000000000000027</v>
      </c>
      <c r="B87">
        <v>0</v>
      </c>
      <c r="C87" s="5">
        <f t="shared" si="14"/>
        <v>64.756502892731248</v>
      </c>
      <c r="D87" s="5">
        <f t="shared" si="15"/>
        <v>38.502329749950171</v>
      </c>
      <c r="E87" s="2">
        <f t="shared" si="16"/>
        <v>64.756502892731248</v>
      </c>
      <c r="F87" s="2">
        <f t="shared" si="17"/>
        <v>0</v>
      </c>
      <c r="G87" s="3">
        <v>0</v>
      </c>
      <c r="H87" s="3">
        <f t="shared" si="18"/>
        <v>102.87052539034281</v>
      </c>
      <c r="I87" s="3">
        <f t="shared" si="19"/>
        <v>55.974877236120207</v>
      </c>
      <c r="J87" s="2">
        <f t="shared" si="0"/>
        <v>117.11332919733728</v>
      </c>
      <c r="K87" s="2">
        <f t="shared" si="1"/>
        <v>117.11332919733728</v>
      </c>
      <c r="L87" s="2">
        <f t="shared" si="2"/>
        <v>79.831853576917027</v>
      </c>
      <c r="M87" s="5">
        <f t="shared" si="3"/>
        <v>0.41557001500718499</v>
      </c>
      <c r="N87" s="4">
        <f t="shared" si="20"/>
        <v>0.24745434994863397</v>
      </c>
      <c r="O87" s="4">
        <f t="shared" si="21"/>
        <v>0.25403536682050543</v>
      </c>
      <c r="P87" s="4">
        <v>0</v>
      </c>
      <c r="Q87" s="4">
        <f t="shared" si="5"/>
        <v>0</v>
      </c>
      <c r="R87" s="5">
        <v>0</v>
      </c>
      <c r="S87" s="5">
        <f t="shared" si="6"/>
        <v>-26.451496709181342</v>
      </c>
      <c r="T87" s="5">
        <f t="shared" si="7"/>
        <v>-14.393037027757414</v>
      </c>
      <c r="U87" s="6">
        <f t="shared" si="8"/>
        <v>2276.5336890736576</v>
      </c>
      <c r="V87" s="5">
        <v>0</v>
      </c>
      <c r="W87" s="5">
        <f t="shared" si="9"/>
        <v>-8.7983740620560784</v>
      </c>
      <c r="X87" s="5">
        <f t="shared" si="10"/>
        <v>16.169635504987276</v>
      </c>
      <c r="Y87" s="5">
        <v>0</v>
      </c>
      <c r="Z87" s="5">
        <f t="shared" si="11"/>
        <v>-35.249870771237418</v>
      </c>
      <c r="AA87" s="5">
        <f t="shared" si="12"/>
        <v>-30.397401522770139</v>
      </c>
      <c r="AB87">
        <f t="shared" si="22"/>
        <v>0</v>
      </c>
    </row>
    <row r="88" spans="1:28" x14ac:dyDescent="0.25">
      <c r="A88">
        <f t="shared" si="13"/>
        <v>0.56000000000000028</v>
      </c>
      <c r="B88">
        <v>0</v>
      </c>
      <c r="C88" s="5">
        <f t="shared" si="14"/>
        <v>65.783445653096109</v>
      </c>
      <c r="D88" s="5">
        <f t="shared" si="15"/>
        <v>39.060558652235237</v>
      </c>
      <c r="E88" s="2">
        <f t="shared" si="16"/>
        <v>65.783445653096109</v>
      </c>
      <c r="F88" s="2">
        <f t="shared" si="17"/>
        <v>0</v>
      </c>
      <c r="G88" s="3">
        <v>0</v>
      </c>
      <c r="H88" s="3">
        <f t="shared" si="18"/>
        <v>102.51802668263043</v>
      </c>
      <c r="I88" s="3">
        <f t="shared" si="19"/>
        <v>55.670903220892505</v>
      </c>
      <c r="J88" s="2">
        <f t="shared" si="0"/>
        <v>116.65845558865635</v>
      </c>
      <c r="K88" s="2">
        <f t="shared" si="1"/>
        <v>116.65845558865635</v>
      </c>
      <c r="L88" s="2">
        <f t="shared" si="2"/>
        <v>79.521782950685989</v>
      </c>
      <c r="M88" s="5">
        <f t="shared" si="3"/>
        <v>0.41560707713979694</v>
      </c>
      <c r="N88" s="4">
        <f t="shared" si="20"/>
        <v>0.24835715658861282</v>
      </c>
      <c r="O88" s="4">
        <f t="shared" si="21"/>
        <v>0.2544151363299173</v>
      </c>
      <c r="P88" s="4">
        <v>0</v>
      </c>
      <c r="Q88" s="4">
        <f t="shared" si="5"/>
        <v>0</v>
      </c>
      <c r="R88" s="5">
        <v>0</v>
      </c>
      <c r="S88" s="5">
        <f t="shared" si="6"/>
        <v>-26.260812388323419</v>
      </c>
      <c r="T88" s="5">
        <f t="shared" si="7"/>
        <v>-14.260547069426449</v>
      </c>
      <c r="U88" s="6">
        <f t="shared" si="8"/>
        <v>2275.6232576964421</v>
      </c>
      <c r="V88" s="5">
        <v>0</v>
      </c>
      <c r="W88" s="5">
        <f t="shared" si="9"/>
        <v>-8.7296372616555722</v>
      </c>
      <c r="X88" s="5">
        <f t="shared" si="10"/>
        <v>16.075636175132697</v>
      </c>
      <c r="Y88" s="5">
        <v>0</v>
      </c>
      <c r="Z88" s="5">
        <f t="shared" si="11"/>
        <v>-34.990449649978991</v>
      </c>
      <c r="AA88" s="5">
        <f t="shared" si="12"/>
        <v>-30.35891089429375</v>
      </c>
      <c r="AB88">
        <f t="shared" si="22"/>
        <v>0</v>
      </c>
    </row>
    <row r="89" spans="1:28" x14ac:dyDescent="0.25">
      <c r="A89">
        <f t="shared" si="13"/>
        <v>0.57000000000000028</v>
      </c>
      <c r="B89">
        <v>0</v>
      </c>
      <c r="C89" s="5">
        <f t="shared" si="14"/>
        <v>66.806876397439922</v>
      </c>
      <c r="D89" s="5">
        <f t="shared" si="15"/>
        <v>39.615749738899453</v>
      </c>
      <c r="E89" s="2">
        <f t="shared" si="16"/>
        <v>66.806876397439922</v>
      </c>
      <c r="F89" s="2">
        <f t="shared" si="17"/>
        <v>0</v>
      </c>
      <c r="G89" s="3">
        <v>0</v>
      </c>
      <c r="H89" s="3">
        <f t="shared" si="18"/>
        <v>102.16812218613065</v>
      </c>
      <c r="I89" s="3">
        <f t="shared" si="19"/>
        <v>55.367314111949568</v>
      </c>
      <c r="J89" s="2">
        <f t="shared" si="0"/>
        <v>116.20613005780466</v>
      </c>
      <c r="K89" s="2">
        <f t="shared" si="1"/>
        <v>116.20613005780466</v>
      </c>
      <c r="L89" s="2">
        <f t="shared" si="2"/>
        <v>79.213449255490559</v>
      </c>
      <c r="M89" s="5">
        <f t="shared" si="3"/>
        <v>0.41564436246818048</v>
      </c>
      <c r="N89" s="4">
        <f t="shared" si="20"/>
        <v>0.24926210064941992</v>
      </c>
      <c r="O89" s="4">
        <f t="shared" si="21"/>
        <v>0.25479417300462925</v>
      </c>
      <c r="P89" s="4">
        <v>0</v>
      </c>
      <c r="Q89" s="4">
        <f t="shared" si="5"/>
        <v>0</v>
      </c>
      <c r="R89" s="5">
        <v>0</v>
      </c>
      <c r="S89" s="5">
        <f t="shared" si="6"/>
        <v>-26.07204554186362</v>
      </c>
      <c r="T89" s="5">
        <f t="shared" si="7"/>
        <v>-14.129056149505882</v>
      </c>
      <c r="U89" s="6">
        <f t="shared" si="8"/>
        <v>2274.7131904189532</v>
      </c>
      <c r="V89" s="5">
        <v>0</v>
      </c>
      <c r="W89" s="5">
        <f t="shared" si="9"/>
        <v>-8.6612534705674484</v>
      </c>
      <c r="X89" s="5">
        <f t="shared" si="10"/>
        <v>15.982426040691761</v>
      </c>
      <c r="Y89" s="5">
        <v>0</v>
      </c>
      <c r="Z89" s="5">
        <f t="shared" si="11"/>
        <v>-34.733299012431068</v>
      </c>
      <c r="AA89" s="5">
        <f t="shared" si="12"/>
        <v>-30.320630108814122</v>
      </c>
      <c r="AB89">
        <f t="shared" si="22"/>
        <v>0</v>
      </c>
    </row>
    <row r="90" spans="1:28" x14ac:dyDescent="0.25">
      <c r="A90">
        <f t="shared" si="13"/>
        <v>0.58000000000000029</v>
      </c>
      <c r="B90">
        <v>0</v>
      </c>
      <c r="C90" s="5">
        <f t="shared" si="14"/>
        <v>67.826820954350595</v>
      </c>
      <c r="D90" s="5">
        <f t="shared" si="15"/>
        <v>40.16790684851351</v>
      </c>
      <c r="E90" s="2">
        <f t="shared" si="16"/>
        <v>67.826820954350595</v>
      </c>
      <c r="F90" s="2">
        <f t="shared" si="17"/>
        <v>0</v>
      </c>
      <c r="G90" s="3">
        <v>0</v>
      </c>
      <c r="H90" s="3">
        <f t="shared" si="18"/>
        <v>101.82078919600633</v>
      </c>
      <c r="I90" s="3">
        <f t="shared" si="19"/>
        <v>55.064107810861429</v>
      </c>
      <c r="J90" s="2">
        <f t="shared" si="0"/>
        <v>115.75633495193138</v>
      </c>
      <c r="K90" s="2">
        <f t="shared" si="1"/>
        <v>115.75633495193138</v>
      </c>
      <c r="L90" s="2">
        <f t="shared" si="2"/>
        <v>78.906840458030928</v>
      </c>
      <c r="M90" s="5">
        <f t="shared" si="3"/>
        <v>0.41568187189274397</v>
      </c>
      <c r="N90" s="4">
        <f t="shared" si="20"/>
        <v>0.25016918067065036</v>
      </c>
      <c r="O90" s="4">
        <f t="shared" si="21"/>
        <v>0.2551724751933937</v>
      </c>
      <c r="P90" s="4">
        <v>0</v>
      </c>
      <c r="Q90" s="4">
        <f t="shared" si="5"/>
        <v>0</v>
      </c>
      <c r="R90" s="5">
        <v>0</v>
      </c>
      <c r="S90" s="5">
        <f t="shared" si="6"/>
        <v>-25.885173114444878</v>
      </c>
      <c r="T90" s="5">
        <f t="shared" si="7"/>
        <v>-13.998555445615326</v>
      </c>
      <c r="U90" s="6">
        <f t="shared" si="8"/>
        <v>2273.8034870955798</v>
      </c>
      <c r="V90" s="5">
        <v>0</v>
      </c>
      <c r="W90" s="5">
        <f t="shared" si="9"/>
        <v>-8.5932206423264432</v>
      </c>
      <c r="X90" s="5">
        <f t="shared" si="10"/>
        <v>15.889996993004992</v>
      </c>
      <c r="Y90" s="5">
        <v>0</v>
      </c>
      <c r="Z90" s="5">
        <f t="shared" si="11"/>
        <v>-34.478393756771325</v>
      </c>
      <c r="AA90" s="5">
        <f t="shared" si="12"/>
        <v>-30.282558452610331</v>
      </c>
      <c r="AB90">
        <f t="shared" si="22"/>
        <v>0</v>
      </c>
    </row>
    <row r="91" spans="1:28" x14ac:dyDescent="0.25">
      <c r="A91">
        <f t="shared" si="13"/>
        <v>0.5900000000000003</v>
      </c>
      <c r="B91">
        <v>0</v>
      </c>
      <c r="C91" s="5">
        <f t="shared" si="14"/>
        <v>68.843304926622821</v>
      </c>
      <c r="D91" s="5">
        <f t="shared" si="15"/>
        <v>40.717033798699489</v>
      </c>
      <c r="E91" s="2">
        <f t="shared" si="16"/>
        <v>68.843304926622821</v>
      </c>
      <c r="F91" s="2">
        <f t="shared" si="17"/>
        <v>0</v>
      </c>
      <c r="G91" s="3">
        <v>0</v>
      </c>
      <c r="H91" s="3">
        <f t="shared" si="18"/>
        <v>101.47600525843862</v>
      </c>
      <c r="I91" s="3">
        <f t="shared" si="19"/>
        <v>54.761282226335325</v>
      </c>
      <c r="J91" s="2">
        <f t="shared" si="0"/>
        <v>115.30905287219652</v>
      </c>
      <c r="K91" s="2">
        <f t="shared" si="1"/>
        <v>115.30905287219652</v>
      </c>
      <c r="L91" s="2">
        <f t="shared" si="2"/>
        <v>78.601944698157126</v>
      </c>
      <c r="M91" s="5">
        <f t="shared" si="3"/>
        <v>0.41571960630462523</v>
      </c>
      <c r="N91" s="4">
        <f t="shared" si="20"/>
        <v>0.25107839493549355</v>
      </c>
      <c r="O91" s="4">
        <f t="shared" si="21"/>
        <v>0.25555004118029578</v>
      </c>
      <c r="P91" s="4">
        <v>0</v>
      </c>
      <c r="Q91" s="4">
        <f t="shared" si="5"/>
        <v>0</v>
      </c>
      <c r="R91" s="5">
        <v>0</v>
      </c>
      <c r="S91" s="5">
        <f t="shared" si="6"/>
        <v>-25.700172396272272</v>
      </c>
      <c r="T91" s="5">
        <f t="shared" si="7"/>
        <v>-13.869036234461969</v>
      </c>
      <c r="U91" s="6">
        <f t="shared" si="8"/>
        <v>2272.8941475807692</v>
      </c>
      <c r="V91" s="5">
        <v>0</v>
      </c>
      <c r="W91" s="5">
        <f t="shared" si="9"/>
        <v>-8.525536749042999</v>
      </c>
      <c r="X91" s="5">
        <f t="shared" si="10"/>
        <v>15.798341032285851</v>
      </c>
      <c r="Y91" s="5">
        <v>0</v>
      </c>
      <c r="Z91" s="5">
        <f t="shared" si="11"/>
        <v>-34.225709145315271</v>
      </c>
      <c r="AA91" s="5">
        <f t="shared" si="12"/>
        <v>-30.244695202176118</v>
      </c>
      <c r="AB91">
        <f t="shared" si="22"/>
        <v>0</v>
      </c>
    </row>
    <row r="92" spans="1:28" x14ac:dyDescent="0.25">
      <c r="A92">
        <f t="shared" si="13"/>
        <v>0.60000000000000031</v>
      </c>
      <c r="B92">
        <v>0</v>
      </c>
      <c r="C92" s="5">
        <f t="shared" si="14"/>
        <v>69.856353693749952</v>
      </c>
      <c r="D92" s="5">
        <f t="shared" si="15"/>
        <v>41.263134386202736</v>
      </c>
      <c r="E92" s="2">
        <f t="shared" si="16"/>
        <v>69.856353693749952</v>
      </c>
      <c r="F92" s="2">
        <f t="shared" si="17"/>
        <v>0</v>
      </c>
      <c r="G92" s="3">
        <v>0</v>
      </c>
      <c r="H92" s="3">
        <f t="shared" si="18"/>
        <v>101.13374816698547</v>
      </c>
      <c r="I92" s="3">
        <f t="shared" si="19"/>
        <v>54.458835274313564</v>
      </c>
      <c r="J92" s="2">
        <f t="shared" si="0"/>
        <v>114.86426667044044</v>
      </c>
      <c r="K92" s="2">
        <f t="shared" si="1"/>
        <v>114.86426667044044</v>
      </c>
      <c r="L92" s="2">
        <f t="shared" si="2"/>
        <v>78.298750286598803</v>
      </c>
      <c r="M92" s="5">
        <f t="shared" si="3"/>
        <v>0.41575756658528373</v>
      </c>
      <c r="N92" s="4">
        <f t="shared" si="20"/>
        <v>0.25198974146571856</v>
      </c>
      <c r="O92" s="4">
        <f t="shared" si="21"/>
        <v>0.2559268691845753</v>
      </c>
      <c r="P92" s="4">
        <v>0</v>
      </c>
      <c r="Q92" s="4">
        <f t="shared" si="5"/>
        <v>0</v>
      </c>
      <c r="R92" s="5">
        <v>0</v>
      </c>
      <c r="S92" s="5">
        <f t="shared" si="6"/>
        <v>-25.517021017093676</v>
      </c>
      <c r="T92" s="5">
        <f t="shared" si="7"/>
        <v>-13.740489890344412</v>
      </c>
      <c r="U92" s="6">
        <f t="shared" si="8"/>
        <v>2271.9851717290267</v>
      </c>
      <c r="V92" s="5">
        <v>0</v>
      </c>
      <c r="W92" s="5">
        <f t="shared" si="9"/>
        <v>-8.4581997811380987</v>
      </c>
      <c r="X92" s="5">
        <f t="shared" si="10"/>
        <v>15.707450265928482</v>
      </c>
      <c r="Y92" s="5">
        <v>0</v>
      </c>
      <c r="Z92" s="5">
        <f t="shared" si="11"/>
        <v>-33.975220798231774</v>
      </c>
      <c r="AA92" s="5">
        <f t="shared" si="12"/>
        <v>-30.207039624415927</v>
      </c>
      <c r="AB92">
        <f t="shared" si="22"/>
        <v>0</v>
      </c>
    </row>
    <row r="93" spans="1:28" x14ac:dyDescent="0.25">
      <c r="A93">
        <f t="shared" si="13"/>
        <v>0.61000000000000032</v>
      </c>
      <c r="B93">
        <v>0</v>
      </c>
      <c r="C93" s="5">
        <f t="shared" si="14"/>
        <v>70.865992414379889</v>
      </c>
      <c r="D93" s="5">
        <f t="shared" si="15"/>
        <v>41.806212386964646</v>
      </c>
      <c r="E93" s="2">
        <f t="shared" si="16"/>
        <v>70.865992414379889</v>
      </c>
      <c r="F93" s="2">
        <f t="shared" si="17"/>
        <v>0</v>
      </c>
      <c r="G93" s="3">
        <v>0</v>
      </c>
      <c r="H93" s="3">
        <f t="shared" si="18"/>
        <v>100.79399595900315</v>
      </c>
      <c r="I93" s="3">
        <f t="shared" si="19"/>
        <v>54.156764878069403</v>
      </c>
      <c r="J93" s="2">
        <f t="shared" si="0"/>
        <v>114.42195944591246</v>
      </c>
      <c r="K93" s="2">
        <f t="shared" si="1"/>
        <v>114.42195944591246</v>
      </c>
      <c r="L93" s="2">
        <f t="shared" si="2"/>
        <v>77.997245702735142</v>
      </c>
      <c r="M93" s="5">
        <f t="shared" si="3"/>
        <v>0.41579575360608373</v>
      </c>
      <c r="N93" s="4">
        <f t="shared" si="20"/>
        <v>0.25290321801659449</v>
      </c>
      <c r="O93" s="4">
        <f t="shared" si="21"/>
        <v>0.25630295736044795</v>
      </c>
      <c r="P93" s="4">
        <v>0</v>
      </c>
      <c r="Q93" s="4">
        <f t="shared" si="5"/>
        <v>0</v>
      </c>
      <c r="R93" s="5">
        <v>0</v>
      </c>
      <c r="S93" s="5">
        <f t="shared" si="6"/>
        <v>-25.335696940302924</v>
      </c>
      <c r="T93" s="5">
        <f t="shared" si="7"/>
        <v>-13.612907883680831</v>
      </c>
      <c r="U93" s="6">
        <f t="shared" si="8"/>
        <v>2271.0765593949168</v>
      </c>
      <c r="V93" s="5">
        <v>0</v>
      </c>
      <c r="W93" s="5">
        <f t="shared" si="9"/>
        <v>-8.3912077470810029</v>
      </c>
      <c r="X93" s="5">
        <f t="shared" si="10"/>
        <v>15.617316906847508</v>
      </c>
      <c r="Y93" s="5">
        <v>0</v>
      </c>
      <c r="Z93" s="5">
        <f t="shared" si="11"/>
        <v>-33.726904687383929</v>
      </c>
      <c r="AA93" s="5">
        <f t="shared" si="12"/>
        <v>-30.169590976833323</v>
      </c>
      <c r="AB93">
        <f t="shared" si="22"/>
        <v>0</v>
      </c>
    </row>
    <row r="94" spans="1:28" x14ac:dyDescent="0.25">
      <c r="A94">
        <f t="shared" si="13"/>
        <v>0.62000000000000033</v>
      </c>
      <c r="B94">
        <v>0</v>
      </c>
      <c r="C94" s="5">
        <f t="shared" si="14"/>
        <v>71.872246028735546</v>
      </c>
      <c r="D94" s="5">
        <f t="shared" si="15"/>
        <v>42.346271556196498</v>
      </c>
      <c r="E94" s="2">
        <f t="shared" si="16"/>
        <v>71.872246028735546</v>
      </c>
      <c r="F94" s="2">
        <f t="shared" si="17"/>
        <v>0</v>
      </c>
      <c r="G94" s="3">
        <v>0</v>
      </c>
      <c r="H94" s="3">
        <f t="shared" si="18"/>
        <v>100.45672691212931</v>
      </c>
      <c r="I94" s="3">
        <f t="shared" si="19"/>
        <v>53.855068968301069</v>
      </c>
      <c r="J94" s="2">
        <f t="shared" si="0"/>
        <v>113.98211454205695</v>
      </c>
      <c r="K94" s="2">
        <f t="shared" si="1"/>
        <v>113.98211454205695</v>
      </c>
      <c r="L94" s="2">
        <f t="shared" si="2"/>
        <v>77.697419592404188</v>
      </c>
      <c r="M94" s="5">
        <f t="shared" si="3"/>
        <v>0.41583416822786912</v>
      </c>
      <c r="N94" s="4">
        <f t="shared" si="20"/>
        <v>0.25381882207174655</v>
      </c>
      <c r="O94" s="4">
        <f t="shared" si="21"/>
        <v>0.25667830379692774</v>
      </c>
      <c r="P94" s="4">
        <v>0</v>
      </c>
      <c r="Q94" s="4">
        <f t="shared" si="5"/>
        <v>0</v>
      </c>
      <c r="R94" s="5">
        <v>0</v>
      </c>
      <c r="S94" s="5">
        <f t="shared" si="6"/>
        <v>-25.156178457162568</v>
      </c>
      <c r="T94" s="5">
        <f t="shared" si="7"/>
        <v>-13.486281779560949</v>
      </c>
      <c r="U94" s="6">
        <f t="shared" si="8"/>
        <v>2270.1683104330614</v>
      </c>
      <c r="V94" s="5">
        <v>0</v>
      </c>
      <c r="W94" s="5">
        <f t="shared" si="9"/>
        <v>-8.3245586731300225</v>
      </c>
      <c r="X94" s="5">
        <f t="shared" si="10"/>
        <v>15.527933271849285</v>
      </c>
      <c r="Y94" s="5">
        <v>0</v>
      </c>
      <c r="Z94" s="5">
        <f t="shared" si="11"/>
        <v>-33.480737130292589</v>
      </c>
      <c r="AA94" s="5">
        <f t="shared" si="12"/>
        <v>-30.132348507711662</v>
      </c>
      <c r="AB94">
        <f t="shared" si="22"/>
        <v>0</v>
      </c>
    </row>
    <row r="95" spans="1:28" x14ac:dyDescent="0.25">
      <c r="A95">
        <f t="shared" si="13"/>
        <v>0.63000000000000034</v>
      </c>
      <c r="B95">
        <v>0</v>
      </c>
      <c r="C95" s="5">
        <f t="shared" si="14"/>
        <v>72.875139261000328</v>
      </c>
      <c r="D95" s="5">
        <f t="shared" si="15"/>
        <v>42.883315628454127</v>
      </c>
      <c r="E95" s="2">
        <f t="shared" si="16"/>
        <v>72.875139261000328</v>
      </c>
      <c r="F95" s="2">
        <f t="shared" si="17"/>
        <v>0</v>
      </c>
      <c r="G95" s="3">
        <v>0</v>
      </c>
      <c r="H95" s="3">
        <f t="shared" si="18"/>
        <v>100.12191954082638</v>
      </c>
      <c r="I95" s="3">
        <f t="shared" si="19"/>
        <v>53.553745483223949</v>
      </c>
      <c r="J95" s="2">
        <f t="shared" si="0"/>
        <v>113.54471554335605</v>
      </c>
      <c r="K95" s="2">
        <f t="shared" si="1"/>
        <v>113.54471554335605</v>
      </c>
      <c r="L95" s="2">
        <f t="shared" si="2"/>
        <v>77.39926076575054</v>
      </c>
      <c r="M95" s="5">
        <f t="shared" si="3"/>
        <v>0.41587281130052972</v>
      </c>
      <c r="N95" s="4">
        <f t="shared" si="20"/>
        <v>0.25473655083794677</v>
      </c>
      <c r="O95" s="4">
        <f t="shared" si="21"/>
        <v>0.25705290651765</v>
      </c>
      <c r="P95" s="4">
        <v>0</v>
      </c>
      <c r="Q95" s="4">
        <f t="shared" si="5"/>
        <v>0</v>
      </c>
      <c r="R95" s="5">
        <v>0</v>
      </c>
      <c r="S95" s="5">
        <f t="shared" si="6"/>
        <v>-24.978444181143608</v>
      </c>
      <c r="T95" s="5">
        <f t="shared" si="7"/>
        <v>-13.360603236321452</v>
      </c>
      <c r="U95" s="6">
        <f t="shared" si="8"/>
        <v>2269.26042469814</v>
      </c>
      <c r="V95" s="5">
        <v>0</v>
      </c>
      <c r="W95" s="5">
        <f t="shared" si="9"/>
        <v>-8.2582506030760943</v>
      </c>
      <c r="X95" s="5">
        <f t="shared" si="10"/>
        <v>15.439291780033873</v>
      </c>
      <c r="Y95" s="5">
        <v>0</v>
      </c>
      <c r="Z95" s="5">
        <f t="shared" si="11"/>
        <v>-33.236694784219701</v>
      </c>
      <c r="AA95" s="5">
        <f t="shared" si="12"/>
        <v>-30.095311456287579</v>
      </c>
      <c r="AB95">
        <f t="shared" si="22"/>
        <v>0</v>
      </c>
    </row>
    <row r="96" spans="1:28" x14ac:dyDescent="0.25">
      <c r="A96">
        <f t="shared" si="13"/>
        <v>0.64000000000000035</v>
      </c>
      <c r="B96">
        <v>0</v>
      </c>
      <c r="C96" s="5">
        <f t="shared" si="14"/>
        <v>73.874696621669386</v>
      </c>
      <c r="D96" s="5">
        <f t="shared" si="15"/>
        <v>43.417348317713554</v>
      </c>
      <c r="E96" s="2">
        <f t="shared" si="16"/>
        <v>73.874696621669386</v>
      </c>
      <c r="F96" s="2">
        <f t="shared" si="17"/>
        <v>0</v>
      </c>
      <c r="G96" s="3">
        <v>0</v>
      </c>
      <c r="H96" s="3">
        <f t="shared" si="18"/>
        <v>99.78955259298418</v>
      </c>
      <c r="I96" s="3">
        <f t="shared" si="19"/>
        <v>53.252792368661076</v>
      </c>
      <c r="J96" s="2">
        <f t="shared" ref="J96:J159" si="23">SQRT(G96^2+H96^2+I96^2)</f>
        <v>113.10974627222751</v>
      </c>
      <c r="K96" s="2">
        <f t="shared" ref="K96:K159" si="24">IF(D96&gt;=hwind,SQRT((G96-vxw)^2+(H96-vyw)^2+I96^2),J96)</f>
        <v>113.10974627222751</v>
      </c>
      <c r="L96" s="2">
        <f t="shared" ref="L96:L159" si="25">J96/1.467</f>
        <v>77.102758195110781</v>
      </c>
      <c r="M96" s="5">
        <f t="shared" ref="M96:M159" si="26">$G$9*(1+cdspin*N96^2)</f>
        <v>0.41591168366255787</v>
      </c>
      <c r="N96" s="4">
        <f t="shared" si="20"/>
        <v>0.25565640123984001</v>
      </c>
      <c r="O96" s="4">
        <f t="shared" si="21"/>
        <v>0.25742676348069504</v>
      </c>
      <c r="P96" s="4">
        <v>0</v>
      </c>
      <c r="Q96" s="4">
        <f t="shared" ref="Q96:Q159" si="27">IF(D96&gt;=hwind,vyw,0)</f>
        <v>0</v>
      </c>
      <c r="R96" s="5">
        <v>0</v>
      </c>
      <c r="S96" s="5">
        <f t="shared" ref="S96:S159" si="28">-const*$M96*$K96*(H96-Q96)</f>
        <v>-24.802473042379305</v>
      </c>
      <c r="T96" s="5">
        <f t="shared" ref="T96:T159" si="29">-const*$M96*$K96*I96</f>
        <v>-13.235864004144249</v>
      </c>
      <c r="U96" s="6">
        <f t="shared" ref="U96:U159" si="30">omega*EXP(-A96/tau)*30/PI()</f>
        <v>2268.3529020448918</v>
      </c>
      <c r="V96" s="5">
        <v>0</v>
      </c>
      <c r="W96" s="5">
        <f t="shared" ref="W96:W159" si="31">const*($O96/omega)*K96*(wz*(G96-P96)-wx*I96)</f>
        <v>-8.1922815979892185</v>
      </c>
      <c r="X96" s="5">
        <f t="shared" ref="X96:X159" si="32">const*($O96/omega)*K96*(wx*(H96-Q96)-wy*(G96-P96))</f>
        <v>15.351384951227038</v>
      </c>
      <c r="Y96" s="5">
        <v>0</v>
      </c>
      <c r="Z96" s="5">
        <f t="shared" ref="Z96:Z159" si="33">S96+W96</f>
        <v>-32.994754640368527</v>
      </c>
      <c r="AA96" s="5">
        <f t="shared" ref="AA96:AA159" si="34">T96+X96-32.174</f>
        <v>-30.05847905291721</v>
      </c>
      <c r="AB96">
        <f t="shared" si="22"/>
        <v>0</v>
      </c>
    </row>
    <row r="97" spans="1:28" x14ac:dyDescent="0.25">
      <c r="A97">
        <f t="shared" ref="A97:A160" si="35">A96+dt</f>
        <v>0.65000000000000036</v>
      </c>
      <c r="B97">
        <v>0</v>
      </c>
      <c r="C97" s="5">
        <f t="shared" ref="C97:C160" si="36">C96+H96*dt+0.5*Z96*dt*dt</f>
        <v>74.870942409867212</v>
      </c>
      <c r="D97" s="5">
        <f t="shared" ref="D97:D160" si="37">D96+I96*dt+0.5*AA96*dt*dt</f>
        <v>43.948373317447519</v>
      </c>
      <c r="E97" s="2">
        <f t="shared" ref="E97:E160" si="38">SQRT(B97^2+C97^2)</f>
        <v>74.870942409867212</v>
      </c>
      <c r="F97" s="2">
        <f t="shared" ref="F97:F160" si="39">ATAN2(C97,B97)*180/PI()</f>
        <v>0</v>
      </c>
      <c r="G97" s="3">
        <v>0</v>
      </c>
      <c r="H97" s="3">
        <f t="shared" ref="H97:H160" si="40">H96+Z96*dt</f>
        <v>99.459605046580492</v>
      </c>
      <c r="I97" s="3">
        <f t="shared" ref="I97:I160" si="41">I96+AA96*dt</f>
        <v>52.952207578131905</v>
      </c>
      <c r="J97" s="2">
        <f t="shared" si="23"/>
        <v>112.67719078597651</v>
      </c>
      <c r="K97" s="2">
        <f t="shared" si="24"/>
        <v>112.67719078597651</v>
      </c>
      <c r="L97" s="2">
        <f t="shared" si="25"/>
        <v>76.807901012935588</v>
      </c>
      <c r="M97" s="5">
        <f t="shared" si="26"/>
        <v>0.41595078614059655</v>
      </c>
      <c r="N97" s="4">
        <f t="shared" ref="N97:N160" si="42">(romega/K97)*EXP(-A97/(tau*146.7/J97))</f>
        <v>0.25657836991460437</v>
      </c>
      <c r="O97" s="4">
        <f t="shared" ref="O97:O160" si="43">1/(2.32+0.4/N97)</f>
        <v>0.25779987257841253</v>
      </c>
      <c r="P97" s="4">
        <v>0</v>
      </c>
      <c r="Q97" s="4">
        <f t="shared" si="27"/>
        <v>0</v>
      </c>
      <c r="R97" s="5">
        <v>0</v>
      </c>
      <c r="S97" s="5">
        <f t="shared" si="28"/>
        <v>-24.62824428223054</v>
      </c>
      <c r="T97" s="5">
        <f t="shared" si="29"/>
        <v>-13.112055923677211</v>
      </c>
      <c r="U97" s="6">
        <f t="shared" si="30"/>
        <v>2267.4457423281128</v>
      </c>
      <c r="V97" s="5">
        <v>0</v>
      </c>
      <c r="W97" s="5">
        <f t="shared" si="31"/>
        <v>-8.1266497359676251</v>
      </c>
      <c r="X97" s="5">
        <f t="shared" si="32"/>
        <v>15.264205404441658</v>
      </c>
      <c r="Y97" s="5">
        <v>0</v>
      </c>
      <c r="Z97" s="5">
        <f t="shared" si="33"/>
        <v>-32.754894018198165</v>
      </c>
      <c r="AA97" s="5">
        <f t="shared" si="34"/>
        <v>-30.021850519235553</v>
      </c>
      <c r="AB97">
        <f t="shared" ref="AB97:AB160" si="44">IF($D97*$D98&lt;0,1,0)</f>
        <v>0</v>
      </c>
    </row>
    <row r="98" spans="1:28" x14ac:dyDescent="0.25">
      <c r="A98">
        <f t="shared" si="35"/>
        <v>0.66000000000000036</v>
      </c>
      <c r="B98">
        <v>0</v>
      </c>
      <c r="C98" s="5">
        <f t="shared" si="36"/>
        <v>75.863900715632099</v>
      </c>
      <c r="D98" s="5">
        <f t="shared" si="37"/>
        <v>44.476394300702871</v>
      </c>
      <c r="E98" s="2">
        <f t="shared" si="38"/>
        <v>75.863900715632099</v>
      </c>
      <c r="F98" s="2">
        <f t="shared" si="39"/>
        <v>0</v>
      </c>
      <c r="G98" s="3">
        <v>0</v>
      </c>
      <c r="H98" s="3">
        <f t="shared" si="40"/>
        <v>99.132056106398508</v>
      </c>
      <c r="I98" s="3">
        <f t="shared" si="41"/>
        <v>52.65198907293955</v>
      </c>
      <c r="J98" s="2">
        <f t="shared" si="23"/>
        <v>112.24703337380052</v>
      </c>
      <c r="K98" s="2">
        <f t="shared" si="24"/>
        <v>112.24703337380052</v>
      </c>
      <c r="L98" s="2">
        <f t="shared" si="25"/>
        <v>76.514678509748137</v>
      </c>
      <c r="M98" s="5">
        <f t="shared" si="26"/>
        <v>0.41599011954897808</v>
      </c>
      <c r="N98" s="4">
        <f t="shared" si="42"/>
        <v>0.25750245320654669</v>
      </c>
      <c r="O98" s="4">
        <f t="shared" si="43"/>
        <v>0.25817223163724706</v>
      </c>
      <c r="P98" s="4">
        <v>0</v>
      </c>
      <c r="Q98" s="4">
        <f t="shared" si="27"/>
        <v>0</v>
      </c>
      <c r="R98" s="5">
        <v>0</v>
      </c>
      <c r="S98" s="5">
        <f t="shared" si="28"/>
        <v>-24.4557374479602</v>
      </c>
      <c r="T98" s="5">
        <f t="shared" si="29"/>
        <v>-12.989170924676985</v>
      </c>
      <c r="U98" s="6">
        <f t="shared" si="30"/>
        <v>2266.5389454026572</v>
      </c>
      <c r="V98" s="5">
        <v>0</v>
      </c>
      <c r="W98" s="5">
        <f t="shared" si="31"/>
        <v>-8.06135311188965</v>
      </c>
      <c r="X98" s="5">
        <f t="shared" si="32"/>
        <v>15.177745856367876</v>
      </c>
      <c r="Y98" s="5">
        <v>0</v>
      </c>
      <c r="Z98" s="5">
        <f t="shared" si="33"/>
        <v>-32.517090559849848</v>
      </c>
      <c r="AA98" s="5">
        <f t="shared" si="34"/>
        <v>-29.985425068309109</v>
      </c>
      <c r="AB98">
        <f t="shared" si="44"/>
        <v>0</v>
      </c>
    </row>
    <row r="99" spans="1:28" x14ac:dyDescent="0.25">
      <c r="A99">
        <f t="shared" si="35"/>
        <v>0.67000000000000037</v>
      </c>
      <c r="B99">
        <v>0</v>
      </c>
      <c r="C99" s="5">
        <f t="shared" si="36"/>
        <v>76.853595422168098</v>
      </c>
      <c r="D99" s="5">
        <f t="shared" si="37"/>
        <v>45.001414920178853</v>
      </c>
      <c r="E99" s="2">
        <f t="shared" si="38"/>
        <v>76.853595422168098</v>
      </c>
      <c r="F99" s="2">
        <f t="shared" si="39"/>
        <v>0</v>
      </c>
      <c r="G99" s="3">
        <v>0</v>
      </c>
      <c r="H99" s="3">
        <f t="shared" si="40"/>
        <v>98.806885200800011</v>
      </c>
      <c r="I99" s="3">
        <f t="shared" si="41"/>
        <v>52.35213482225646</v>
      </c>
      <c r="J99" s="2">
        <f t="shared" si="23"/>
        <v>111.81925855384569</v>
      </c>
      <c r="K99" s="2">
        <f t="shared" si="24"/>
        <v>111.81925855384569</v>
      </c>
      <c r="L99" s="2">
        <f t="shared" si="25"/>
        <v>76.223080132137483</v>
      </c>
      <c r="M99" s="5">
        <f t="shared" si="26"/>
        <v>0.41602968468925372</v>
      </c>
      <c r="N99" s="4">
        <f t="shared" si="42"/>
        <v>0.25842864716163294</v>
      </c>
      <c r="O99" s="4">
        <f t="shared" si="43"/>
        <v>0.25854383841756501</v>
      </c>
      <c r="P99" s="4">
        <v>0</v>
      </c>
      <c r="Q99" s="4">
        <f t="shared" si="27"/>
        <v>0</v>
      </c>
      <c r="R99" s="5">
        <v>0</v>
      </c>
      <c r="S99" s="5">
        <f t="shared" si="28"/>
        <v>-24.284932387513951</v>
      </c>
      <c r="T99" s="5">
        <f t="shared" si="29"/>
        <v>-12.867201024673317</v>
      </c>
      <c r="U99" s="6">
        <f t="shared" si="30"/>
        <v>2265.6325111234378</v>
      </c>
      <c r="V99" s="5">
        <v>0</v>
      </c>
      <c r="W99" s="5">
        <f t="shared" si="31"/>
        <v>-7.9963898371682625</v>
      </c>
      <c r="X99" s="5">
        <f t="shared" si="32"/>
        <v>15.091999119891362</v>
      </c>
      <c r="Y99" s="5">
        <v>0</v>
      </c>
      <c r="Z99" s="5">
        <f t="shared" si="33"/>
        <v>-32.281322224682214</v>
      </c>
      <c r="AA99" s="5">
        <f t="shared" si="34"/>
        <v>-29.949201904781955</v>
      </c>
      <c r="AB99">
        <f t="shared" si="44"/>
        <v>0</v>
      </c>
    </row>
    <row r="100" spans="1:28" x14ac:dyDescent="0.25">
      <c r="A100">
        <f t="shared" si="35"/>
        <v>0.68000000000000038</v>
      </c>
      <c r="B100">
        <v>0</v>
      </c>
      <c r="C100" s="5">
        <f t="shared" si="36"/>
        <v>77.840050208064866</v>
      </c>
      <c r="D100" s="5">
        <f t="shared" si="37"/>
        <v>45.523438808306182</v>
      </c>
      <c r="E100" s="2">
        <f t="shared" si="38"/>
        <v>77.840050208064866</v>
      </c>
      <c r="F100" s="2">
        <f t="shared" si="39"/>
        <v>0</v>
      </c>
      <c r="G100" s="3">
        <v>0</v>
      </c>
      <c r="H100" s="3">
        <f t="shared" si="40"/>
        <v>98.484071978553189</v>
      </c>
      <c r="I100" s="3">
        <f t="shared" si="41"/>
        <v>52.052642803208641</v>
      </c>
      <c r="J100" s="2">
        <f t="shared" si="23"/>
        <v>111.3938510703139</v>
      </c>
      <c r="K100" s="2">
        <f t="shared" si="24"/>
        <v>111.3938510703139</v>
      </c>
      <c r="L100" s="2">
        <f t="shared" si="25"/>
        <v>75.933095480786562</v>
      </c>
      <c r="M100" s="5">
        <f t="shared" si="26"/>
        <v>0.41606948234971408</v>
      </c>
      <c r="N100" s="4">
        <f t="shared" si="42"/>
        <v>0.25935694752195299</v>
      </c>
      <c r="O100" s="4">
        <f t="shared" si="43"/>
        <v>0.25891469061348193</v>
      </c>
      <c r="P100" s="4">
        <v>0</v>
      </c>
      <c r="Q100" s="4">
        <f t="shared" si="27"/>
        <v>0</v>
      </c>
      <c r="R100" s="5">
        <v>0</v>
      </c>
      <c r="S100" s="5">
        <f t="shared" si="28"/>
        <v>-24.115809244405089</v>
      </c>
      <c r="T100" s="5">
        <f t="shared" si="29"/>
        <v>-12.74613832765464</v>
      </c>
      <c r="U100" s="6">
        <f t="shared" si="30"/>
        <v>2264.7264393454248</v>
      </c>
      <c r="V100" s="5">
        <v>0</v>
      </c>
      <c r="W100" s="5">
        <f t="shared" si="31"/>
        <v>-7.9317580395081642</v>
      </c>
      <c r="X100" s="5">
        <f t="shared" si="32"/>
        <v>15.006958102639087</v>
      </c>
      <c r="Y100" s="5">
        <v>0</v>
      </c>
      <c r="Z100" s="5">
        <f t="shared" si="33"/>
        <v>-32.047567283913253</v>
      </c>
      <c r="AA100" s="5">
        <f t="shared" si="34"/>
        <v>-29.913180225015552</v>
      </c>
      <c r="AB100">
        <f t="shared" si="44"/>
        <v>0</v>
      </c>
    </row>
    <row r="101" spans="1:28" x14ac:dyDescent="0.25">
      <c r="A101">
        <f t="shared" si="35"/>
        <v>0.69000000000000039</v>
      </c>
      <c r="B101">
        <v>0</v>
      </c>
      <c r="C101" s="5">
        <f t="shared" si="36"/>
        <v>78.823288549486207</v>
      </c>
      <c r="D101" s="5">
        <f t="shared" si="37"/>
        <v>46.042469577327019</v>
      </c>
      <c r="E101" s="2">
        <f t="shared" si="38"/>
        <v>78.823288549486207</v>
      </c>
      <c r="F101" s="2">
        <f t="shared" si="39"/>
        <v>0</v>
      </c>
      <c r="G101" s="3">
        <v>0</v>
      </c>
      <c r="H101" s="3">
        <f t="shared" si="40"/>
        <v>98.163596305714051</v>
      </c>
      <c r="I101" s="3">
        <f t="shared" si="41"/>
        <v>51.753511000958483</v>
      </c>
      <c r="J101" s="2">
        <f t="shared" si="23"/>
        <v>110.97079589061947</v>
      </c>
      <c r="K101" s="2">
        <f t="shared" si="24"/>
        <v>110.97079589061947</v>
      </c>
      <c r="L101" s="2">
        <f t="shared" si="25"/>
        <v>75.644714308534063</v>
      </c>
      <c r="M101" s="5">
        <f t="shared" si="26"/>
        <v>0.41610951330489948</v>
      </c>
      <c r="N101" s="4">
        <f t="shared" si="42"/>
        <v>0.26028734972012063</v>
      </c>
      <c r="O101" s="4">
        <f t="shared" si="43"/>
        <v>0.2592847858526926</v>
      </c>
      <c r="P101" s="4">
        <v>0</v>
      </c>
      <c r="Q101" s="4">
        <f t="shared" si="27"/>
        <v>0</v>
      </c>
      <c r="R101" s="5">
        <v>0</v>
      </c>
      <c r="S101" s="5">
        <f t="shared" si="28"/>
        <v>-23.948348452701058</v>
      </c>
      <c r="T101" s="5">
        <f t="shared" si="29"/>
        <v>-12.625975022774362</v>
      </c>
      <c r="U101" s="6">
        <f t="shared" si="30"/>
        <v>2263.8207299236469</v>
      </c>
      <c r="V101" s="5">
        <v>0</v>
      </c>
      <c r="W101" s="5">
        <f t="shared" si="31"/>
        <v>-7.8674558626654427</v>
      </c>
      <c r="X101" s="5">
        <f t="shared" si="32"/>
        <v>14.922615805552027</v>
      </c>
      <c r="Y101" s="5">
        <v>0</v>
      </c>
      <c r="Z101" s="5">
        <f t="shared" si="33"/>
        <v>-31.815804315366499</v>
      </c>
      <c r="AA101" s="5">
        <f t="shared" si="34"/>
        <v>-29.877359217222335</v>
      </c>
      <c r="AB101">
        <f t="shared" si="44"/>
        <v>0</v>
      </c>
    </row>
    <row r="102" spans="1:28" x14ac:dyDescent="0.25">
      <c r="A102">
        <f t="shared" si="35"/>
        <v>0.7000000000000004</v>
      </c>
      <c r="B102">
        <v>0</v>
      </c>
      <c r="C102" s="5">
        <f t="shared" si="36"/>
        <v>79.803333722327579</v>
      </c>
      <c r="D102" s="5">
        <f t="shared" si="37"/>
        <v>46.558510819375741</v>
      </c>
      <c r="E102" s="2">
        <f t="shared" si="38"/>
        <v>79.803333722327579</v>
      </c>
      <c r="F102" s="2">
        <f t="shared" si="39"/>
        <v>0</v>
      </c>
      <c r="G102" s="3">
        <v>0</v>
      </c>
      <c r="H102" s="3">
        <f t="shared" si="40"/>
        <v>97.845438262560393</v>
      </c>
      <c r="I102" s="3">
        <f t="shared" si="41"/>
        <v>51.454737408786258</v>
      </c>
      <c r="J102" s="2">
        <f t="shared" si="23"/>
        <v>110.55007820259408</v>
      </c>
      <c r="K102" s="2">
        <f t="shared" si="24"/>
        <v>110.55007820259408</v>
      </c>
      <c r="L102" s="2">
        <f t="shared" si="25"/>
        <v>75.357926518469029</v>
      </c>
      <c r="M102" s="5">
        <f t="shared" si="26"/>
        <v>0.41614977831510125</v>
      </c>
      <c r="N102" s="4">
        <f t="shared" si="42"/>
        <v>0.26121984887360855</v>
      </c>
      <c r="O102" s="4">
        <f t="shared" si="43"/>
        <v>0.25965412169630098</v>
      </c>
      <c r="P102" s="4">
        <v>0</v>
      </c>
      <c r="Q102" s="4">
        <f t="shared" si="27"/>
        <v>0</v>
      </c>
      <c r="R102" s="5">
        <v>0</v>
      </c>
      <c r="S102" s="5">
        <f t="shared" si="28"/>
        <v>-23.782530732109258</v>
      </c>
      <c r="T102" s="5">
        <f t="shared" si="29"/>
        <v>-12.506703383077564</v>
      </c>
      <c r="U102" s="6">
        <f t="shared" si="30"/>
        <v>2262.9153827131913</v>
      </c>
      <c r="V102" s="5">
        <v>0</v>
      </c>
      <c r="W102" s="5">
        <f t="shared" si="31"/>
        <v>-7.8034814662096821</v>
      </c>
      <c r="X102" s="5">
        <f t="shared" si="32"/>
        <v>14.838965321484174</v>
      </c>
      <c r="Y102" s="5">
        <v>0</v>
      </c>
      <c r="Z102" s="5">
        <f t="shared" si="33"/>
        <v>-31.58601219831894</v>
      </c>
      <c r="AA102" s="5">
        <f t="shared" si="34"/>
        <v>-29.841738061593389</v>
      </c>
      <c r="AB102">
        <f t="shared" si="44"/>
        <v>0</v>
      </c>
    </row>
    <row r="103" spans="1:28" x14ac:dyDescent="0.25">
      <c r="A103">
        <f t="shared" si="35"/>
        <v>0.71000000000000041</v>
      </c>
      <c r="B103">
        <v>0</v>
      </c>
      <c r="C103" s="5">
        <f t="shared" si="36"/>
        <v>80.78020880434326</v>
      </c>
      <c r="D103" s="5">
        <f t="shared" si="37"/>
        <v>47.071566106560525</v>
      </c>
      <c r="E103" s="2">
        <f t="shared" si="38"/>
        <v>80.78020880434326</v>
      </c>
      <c r="F103" s="2">
        <f t="shared" si="39"/>
        <v>0</v>
      </c>
      <c r="G103" s="3">
        <v>0</v>
      </c>
      <c r="H103" s="3">
        <f t="shared" si="40"/>
        <v>97.5295781405772</v>
      </c>
      <c r="I103" s="3">
        <f t="shared" si="41"/>
        <v>51.156320028170327</v>
      </c>
      <c r="J103" s="2">
        <f t="shared" si="23"/>
        <v>110.13168341173913</v>
      </c>
      <c r="K103" s="2">
        <f t="shared" si="24"/>
        <v>110.13168341173913</v>
      </c>
      <c r="L103" s="2">
        <f t="shared" si="25"/>
        <v>75.072722162058028</v>
      </c>
      <c r="M103" s="5">
        <f t="shared" si="26"/>
        <v>0.4161902781258533</v>
      </c>
      <c r="N103" s="4">
        <f t="shared" si="42"/>
        <v>0.26215443977901837</v>
      </c>
      <c r="O103" s="4">
        <f t="shared" si="43"/>
        <v>0.2600226956386536</v>
      </c>
      <c r="P103" s="4">
        <v>0</v>
      </c>
      <c r="Q103" s="4">
        <f t="shared" si="27"/>
        <v>0</v>
      </c>
      <c r="R103" s="5">
        <v>0</v>
      </c>
      <c r="S103" s="5">
        <f t="shared" si="28"/>
        <v>-23.618337083159943</v>
      </c>
      <c r="T103" s="5">
        <f t="shared" si="29"/>
        <v>-12.388315764247624</v>
      </c>
      <c r="U103" s="6">
        <f t="shared" si="30"/>
        <v>2262.0103975692014</v>
      </c>
      <c r="V103" s="5">
        <v>0</v>
      </c>
      <c r="W103" s="5">
        <f t="shared" si="31"/>
        <v>-7.7398330252885215</v>
      </c>
      <c r="X103" s="5">
        <f t="shared" si="32"/>
        <v>14.755999833827289</v>
      </c>
      <c r="Y103" s="5">
        <v>0</v>
      </c>
      <c r="Z103" s="5">
        <f t="shared" si="33"/>
        <v>-31.358170108448466</v>
      </c>
      <c r="AA103" s="5">
        <f t="shared" si="34"/>
        <v>-29.806315930420332</v>
      </c>
      <c r="AB103">
        <f t="shared" si="44"/>
        <v>0</v>
      </c>
    </row>
    <row r="104" spans="1:28" x14ac:dyDescent="0.25">
      <c r="A104">
        <f t="shared" si="35"/>
        <v>0.72000000000000042</v>
      </c>
      <c r="B104">
        <v>0</v>
      </c>
      <c r="C104" s="5">
        <f t="shared" si="36"/>
        <v>81.753936677243615</v>
      </c>
      <c r="D104" s="5">
        <f t="shared" si="37"/>
        <v>47.581638991045708</v>
      </c>
      <c r="E104" s="2">
        <f t="shared" si="38"/>
        <v>81.753936677243615</v>
      </c>
      <c r="F104" s="2">
        <f t="shared" si="39"/>
        <v>0</v>
      </c>
      <c r="G104" s="3">
        <v>0</v>
      </c>
      <c r="H104" s="3">
        <f t="shared" si="40"/>
        <v>97.215996439492713</v>
      </c>
      <c r="I104" s="3">
        <f t="shared" si="41"/>
        <v>50.858256868866121</v>
      </c>
      <c r="J104" s="2">
        <f t="shared" si="23"/>
        <v>109.7155971385246</v>
      </c>
      <c r="K104" s="2">
        <f t="shared" si="24"/>
        <v>109.7155971385246</v>
      </c>
      <c r="L104" s="2">
        <f t="shared" si="25"/>
        <v>74.789091437303739</v>
      </c>
      <c r="M104" s="5">
        <f t="shared" si="26"/>
        <v>0.41623101346741376</v>
      </c>
      <c r="N104" s="4">
        <f t="shared" si="42"/>
        <v>0.26309111690628567</v>
      </c>
      <c r="O104" s="4">
        <f t="shared" si="43"/>
        <v>0.26039050510717326</v>
      </c>
      <c r="P104" s="4">
        <v>0</v>
      </c>
      <c r="Q104" s="4">
        <f t="shared" si="27"/>
        <v>0</v>
      </c>
      <c r="R104" s="5">
        <v>0</v>
      </c>
      <c r="S104" s="5">
        <f t="shared" si="28"/>
        <v>-23.455748782484076</v>
      </c>
      <c r="T104" s="5">
        <f t="shared" si="29"/>
        <v>-12.27080460337247</v>
      </c>
      <c r="U104" s="6">
        <f t="shared" si="30"/>
        <v>2261.1057743468796</v>
      </c>
      <c r="V104" s="5">
        <v>0</v>
      </c>
      <c r="W104" s="5">
        <f t="shared" si="31"/>
        <v>-7.6765087303945769</v>
      </c>
      <c r="X104" s="5">
        <f t="shared" si="32"/>
        <v>14.673712615160893</v>
      </c>
      <c r="Y104" s="5">
        <v>0</v>
      </c>
      <c r="Z104" s="5">
        <f t="shared" si="33"/>
        <v>-31.132257512878653</v>
      </c>
      <c r="AA104" s="5">
        <f t="shared" si="34"/>
        <v>-29.771091988211577</v>
      </c>
      <c r="AB104">
        <f t="shared" si="44"/>
        <v>0</v>
      </c>
    </row>
    <row r="105" spans="1:28" x14ac:dyDescent="0.25">
      <c r="A105">
        <f t="shared" si="35"/>
        <v>0.73000000000000043</v>
      </c>
      <c r="B105">
        <v>0</v>
      </c>
      <c r="C105" s="5">
        <f t="shared" si="36"/>
        <v>82.724540028762902</v>
      </c>
      <c r="D105" s="5">
        <f t="shared" si="37"/>
        <v>48.088733005134955</v>
      </c>
      <c r="E105" s="2">
        <f t="shared" si="38"/>
        <v>82.724540028762902</v>
      </c>
      <c r="F105" s="2">
        <f t="shared" si="39"/>
        <v>0</v>
      </c>
      <c r="G105" s="3">
        <v>0</v>
      </c>
      <c r="H105" s="3">
        <f t="shared" si="40"/>
        <v>96.904673864363929</v>
      </c>
      <c r="I105" s="3">
        <f t="shared" si="41"/>
        <v>50.560545948984007</v>
      </c>
      <c r="J105" s="2">
        <f t="shared" si="23"/>
        <v>109.3018052157331</v>
      </c>
      <c r="K105" s="2">
        <f t="shared" si="24"/>
        <v>109.3018052157331</v>
      </c>
      <c r="L105" s="2">
        <f t="shared" si="25"/>
        <v>74.507024686934628</v>
      </c>
      <c r="M105" s="5">
        <f t="shared" si="26"/>
        <v>0.41627198505423707</v>
      </c>
      <c r="N105" s="4">
        <f t="shared" si="42"/>
        <v>0.26402987439282083</v>
      </c>
      <c r="O105" s="4">
        <f t="shared" si="43"/>
        <v>0.26075754746219565</v>
      </c>
      <c r="P105" s="4">
        <v>0</v>
      </c>
      <c r="Q105" s="4">
        <f t="shared" si="27"/>
        <v>0</v>
      </c>
      <c r="R105" s="5">
        <v>0</v>
      </c>
      <c r="S105" s="5">
        <f t="shared" si="28"/>
        <v>-23.294747378183825</v>
      </c>
      <c r="T105" s="5">
        <f t="shared" si="29"/>
        <v>-12.154162417730035</v>
      </c>
      <c r="U105" s="6">
        <f t="shared" si="30"/>
        <v>2260.2015129014867</v>
      </c>
      <c r="V105" s="5">
        <v>0</v>
      </c>
      <c r="W105" s="5">
        <f t="shared" si="31"/>
        <v>-7.613506787134714</v>
      </c>
      <c r="X105" s="5">
        <f t="shared" si="32"/>
        <v>14.592097025926915</v>
      </c>
      <c r="Y105" s="5">
        <v>0</v>
      </c>
      <c r="Z105" s="5">
        <f t="shared" si="33"/>
        <v>-30.908254165318539</v>
      </c>
      <c r="AA105" s="5">
        <f t="shared" si="34"/>
        <v>-29.73606539180312</v>
      </c>
      <c r="AB105">
        <f t="shared" si="44"/>
        <v>0</v>
      </c>
    </row>
    <row r="106" spans="1:28" x14ac:dyDescent="0.25">
      <c r="A106">
        <f t="shared" si="35"/>
        <v>0.74000000000000044</v>
      </c>
      <c r="B106">
        <v>0</v>
      </c>
      <c r="C106" s="5">
        <f t="shared" si="36"/>
        <v>83.692041354698276</v>
      </c>
      <c r="D106" s="5">
        <f t="shared" si="37"/>
        <v>48.592851661355205</v>
      </c>
      <c r="E106" s="2">
        <f t="shared" si="38"/>
        <v>83.692041354698276</v>
      </c>
      <c r="F106" s="2">
        <f t="shared" si="39"/>
        <v>0</v>
      </c>
      <c r="G106" s="3">
        <v>0</v>
      </c>
      <c r="H106" s="3">
        <f t="shared" si="40"/>
        <v>96.595591322710746</v>
      </c>
      <c r="I106" s="3">
        <f t="shared" si="41"/>
        <v>50.263185295065973</v>
      </c>
      <c r="J106" s="2">
        <f t="shared" si="23"/>
        <v>108.89029368584828</v>
      </c>
      <c r="K106" s="2">
        <f t="shared" si="24"/>
        <v>108.89029368584828</v>
      </c>
      <c r="L106" s="2">
        <f t="shared" si="25"/>
        <v>74.226512396624585</v>
      </c>
      <c r="M106" s="5">
        <f t="shared" si="26"/>
        <v>0.41631319358443569</v>
      </c>
      <c r="N106" s="4">
        <f t="shared" si="42"/>
        <v>0.26497070603758582</v>
      </c>
      <c r="O106" s="4">
        <f t="shared" si="43"/>
        <v>0.26112381999680784</v>
      </c>
      <c r="P106" s="4">
        <v>0</v>
      </c>
      <c r="Q106" s="4">
        <f t="shared" si="27"/>
        <v>0</v>
      </c>
      <c r="R106" s="5">
        <v>0</v>
      </c>
      <c r="S106" s="5">
        <f t="shared" si="28"/>
        <v>-23.13531468529375</v>
      </c>
      <c r="T106" s="5">
        <f t="shared" si="29"/>
        <v>-12.038381803592522</v>
      </c>
      <c r="U106" s="6">
        <f t="shared" si="30"/>
        <v>2259.2976130883412</v>
      </c>
      <c r="V106" s="5">
        <v>0</v>
      </c>
      <c r="W106" s="5">
        <f t="shared" si="31"/>
        <v>-7.5508254160015724</v>
      </c>
      <c r="X106" s="5">
        <f t="shared" si="32"/>
        <v>14.511146513128441</v>
      </c>
      <c r="Y106" s="5">
        <v>0</v>
      </c>
      <c r="Z106" s="5">
        <f t="shared" si="33"/>
        <v>-30.686140101295322</v>
      </c>
      <c r="AA106" s="5">
        <f t="shared" si="34"/>
        <v>-29.70123529046408</v>
      </c>
      <c r="AB106">
        <f t="shared" si="44"/>
        <v>0</v>
      </c>
    </row>
    <row r="107" spans="1:28" x14ac:dyDescent="0.25">
      <c r="A107">
        <f t="shared" si="35"/>
        <v>0.75000000000000044</v>
      </c>
      <c r="B107">
        <v>0</v>
      </c>
      <c r="C107" s="5">
        <f t="shared" si="36"/>
        <v>84.656462960920322</v>
      </c>
      <c r="D107" s="5">
        <f t="shared" si="37"/>
        <v>49.093998452541335</v>
      </c>
      <c r="E107" s="2">
        <f t="shared" si="38"/>
        <v>84.656462960920322</v>
      </c>
      <c r="F107" s="2">
        <f t="shared" si="39"/>
        <v>0</v>
      </c>
      <c r="G107" s="3">
        <v>0</v>
      </c>
      <c r="H107" s="3">
        <f t="shared" si="40"/>
        <v>96.288729921697794</v>
      </c>
      <c r="I107" s="3">
        <f t="shared" si="41"/>
        <v>49.966172942161336</v>
      </c>
      <c r="J107" s="2">
        <f t="shared" si="23"/>
        <v>108.48104879848661</v>
      </c>
      <c r="K107" s="2">
        <f t="shared" si="24"/>
        <v>108.48104879848661</v>
      </c>
      <c r="L107" s="2">
        <f t="shared" si="25"/>
        <v>73.947545193242405</v>
      </c>
      <c r="M107" s="5">
        <f t="shared" si="26"/>
        <v>0.41635463973923248</v>
      </c>
      <c r="N107" s="4">
        <f t="shared" si="42"/>
        <v>0.2659136052951066</v>
      </c>
      <c r="O107" s="4">
        <f t="shared" si="43"/>
        <v>0.26148931993668906</v>
      </c>
      <c r="P107" s="4">
        <v>0</v>
      </c>
      <c r="Q107" s="4">
        <f t="shared" si="27"/>
        <v>0</v>
      </c>
      <c r="R107" s="5">
        <v>0</v>
      </c>
      <c r="S107" s="5">
        <f t="shared" si="28"/>
        <v>-22.977432781330606</v>
      </c>
      <c r="T107" s="5">
        <f t="shared" si="29"/>
        <v>-11.923455435049201</v>
      </c>
      <c r="U107" s="6">
        <f t="shared" si="30"/>
        <v>2258.394074762818</v>
      </c>
      <c r="V107" s="5">
        <v>0</v>
      </c>
      <c r="W107" s="5">
        <f t="shared" si="31"/>
        <v>-7.4884628521473502</v>
      </c>
      <c r="X107" s="5">
        <f t="shared" si="32"/>
        <v>14.430854609052094</v>
      </c>
      <c r="Y107" s="5">
        <v>0</v>
      </c>
      <c r="Z107" s="5">
        <f t="shared" si="33"/>
        <v>-30.465895633477956</v>
      </c>
      <c r="AA107" s="5">
        <f t="shared" si="34"/>
        <v>-29.666600825997108</v>
      </c>
      <c r="AB107">
        <f t="shared" si="44"/>
        <v>0</v>
      </c>
    </row>
    <row r="108" spans="1:28" x14ac:dyDescent="0.25">
      <c r="A108">
        <f t="shared" si="35"/>
        <v>0.76000000000000045</v>
      </c>
      <c r="B108">
        <v>0</v>
      </c>
      <c r="C108" s="5">
        <f t="shared" si="36"/>
        <v>85.617826965355619</v>
      </c>
      <c r="D108" s="5">
        <f t="shared" si="37"/>
        <v>49.592176851921643</v>
      </c>
      <c r="E108" s="2">
        <f t="shared" si="38"/>
        <v>85.617826965355619</v>
      </c>
      <c r="F108" s="2">
        <f t="shared" si="39"/>
        <v>0</v>
      </c>
      <c r="G108" s="3">
        <v>0</v>
      </c>
      <c r="H108" s="3">
        <f t="shared" si="40"/>
        <v>95.984070965363017</v>
      </c>
      <c r="I108" s="3">
        <f t="shared" si="41"/>
        <v>49.669506933901367</v>
      </c>
      <c r="J108" s="2">
        <f t="shared" si="23"/>
        <v>108.07405700787179</v>
      </c>
      <c r="K108" s="2">
        <f t="shared" si="24"/>
        <v>108.07405700787179</v>
      </c>
      <c r="L108" s="2">
        <f t="shared" si="25"/>
        <v>73.670113843130054</v>
      </c>
      <c r="M108" s="5">
        <f t="shared" si="26"/>
        <v>0.41639632418240191</v>
      </c>
      <c r="N108" s="4">
        <f t="shared" si="42"/>
        <v>0.26685856526942187</v>
      </c>
      <c r="O108" s="4">
        <f t="shared" si="43"/>
        <v>0.26185404443995386</v>
      </c>
      <c r="P108" s="4">
        <v>0</v>
      </c>
      <c r="Q108" s="4">
        <f t="shared" si="27"/>
        <v>0</v>
      </c>
      <c r="R108" s="5">
        <v>0</v>
      </c>
      <c r="S108" s="5">
        <f t="shared" si="28"/>
        <v>-22.821084001929755</v>
      </c>
      <c r="T108" s="5">
        <f t="shared" si="29"/>
        <v>-11.80937606284731</v>
      </c>
      <c r="U108" s="6">
        <f t="shared" si="30"/>
        <v>2257.4908977803516</v>
      </c>
      <c r="V108" s="5">
        <v>0</v>
      </c>
      <c r="W108" s="5">
        <f t="shared" si="31"/>
        <v>-7.4264173451597371</v>
      </c>
      <c r="X108" s="5">
        <f t="shared" si="32"/>
        <v>14.351214930013516</v>
      </c>
      <c r="Y108" s="5">
        <v>0</v>
      </c>
      <c r="Z108" s="5">
        <f t="shared" si="33"/>
        <v>-30.247501347089493</v>
      </c>
      <c r="AA108" s="5">
        <f t="shared" si="34"/>
        <v>-29.632161132833794</v>
      </c>
      <c r="AB108">
        <f t="shared" si="44"/>
        <v>0</v>
      </c>
    </row>
    <row r="109" spans="1:28" x14ac:dyDescent="0.25">
      <c r="A109">
        <f t="shared" si="35"/>
        <v>0.77000000000000046</v>
      </c>
      <c r="B109">
        <v>0</v>
      </c>
      <c r="C109" s="5">
        <f t="shared" si="36"/>
        <v>86.576155299941902</v>
      </c>
      <c r="D109" s="5">
        <f t="shared" si="37"/>
        <v>50.087390313204011</v>
      </c>
      <c r="E109" s="2">
        <f t="shared" si="38"/>
        <v>86.576155299941902</v>
      </c>
      <c r="F109" s="2">
        <f t="shared" si="39"/>
        <v>0</v>
      </c>
      <c r="G109" s="3">
        <v>0</v>
      </c>
      <c r="H109" s="3">
        <f t="shared" si="40"/>
        <v>95.68159595189212</v>
      </c>
      <c r="I109" s="3">
        <f t="shared" si="41"/>
        <v>49.373185322573029</v>
      </c>
      <c r="J109" s="2">
        <f t="shared" si="23"/>
        <v>107.6693049703502</v>
      </c>
      <c r="K109" s="2">
        <f t="shared" si="24"/>
        <v>107.6693049703502</v>
      </c>
      <c r="L109" s="2">
        <f t="shared" si="25"/>
        <v>73.394209250409133</v>
      </c>
      <c r="M109" s="5">
        <f t="shared" si="26"/>
        <v>0.4164382475597026</v>
      </c>
      <c r="N109" s="4">
        <f t="shared" si="42"/>
        <v>0.26780557870796934</v>
      </c>
      <c r="O109" s="4">
        <f t="shared" si="43"/>
        <v>0.26221799059699796</v>
      </c>
      <c r="P109" s="4">
        <v>0</v>
      </c>
      <c r="Q109" s="4">
        <f t="shared" si="27"/>
        <v>0</v>
      </c>
      <c r="R109" s="5">
        <v>0</v>
      </c>
      <c r="S109" s="5">
        <f t="shared" si="28"/>
        <v>-22.666250936566247</v>
      </c>
      <c r="T109" s="5">
        <f t="shared" si="29"/>
        <v>-11.696136513250741</v>
      </c>
      <c r="U109" s="6">
        <f t="shared" si="30"/>
        <v>2256.5880819964341</v>
      </c>
      <c r="V109" s="5">
        <v>0</v>
      </c>
      <c r="W109" s="5">
        <f t="shared" si="31"/>
        <v>-7.3646871588400309</v>
      </c>
      <c r="X109" s="5">
        <f t="shared" si="32"/>
        <v>14.272221175125459</v>
      </c>
      <c r="Y109" s="5">
        <v>0</v>
      </c>
      <c r="Z109" s="5">
        <f t="shared" si="33"/>
        <v>-30.030938095406277</v>
      </c>
      <c r="AA109" s="5">
        <f t="shared" si="34"/>
        <v>-29.597915338125283</v>
      </c>
      <c r="AB109">
        <f t="shared" si="44"/>
        <v>0</v>
      </c>
    </row>
    <row r="110" spans="1:28" x14ac:dyDescent="0.25">
      <c r="A110">
        <f t="shared" si="35"/>
        <v>0.78000000000000047</v>
      </c>
      <c r="B110">
        <v>0</v>
      </c>
      <c r="C110" s="5">
        <f t="shared" si="36"/>
        <v>87.531469712556046</v>
      </c>
      <c r="D110" s="5">
        <f t="shared" si="37"/>
        <v>50.579642270662838</v>
      </c>
      <c r="E110" s="2">
        <f t="shared" si="38"/>
        <v>87.531469712556046</v>
      </c>
      <c r="F110" s="2">
        <f t="shared" si="39"/>
        <v>0</v>
      </c>
      <c r="G110" s="3">
        <v>0</v>
      </c>
      <c r="H110" s="3">
        <f t="shared" si="40"/>
        <v>95.381286570938059</v>
      </c>
      <c r="I110" s="3">
        <f t="shared" si="41"/>
        <v>49.077206169191776</v>
      </c>
      <c r="J110" s="2">
        <f t="shared" si="23"/>
        <v>107.26677954194749</v>
      </c>
      <c r="K110" s="2">
        <f t="shared" si="24"/>
        <v>107.26677954194749</v>
      </c>
      <c r="L110" s="2">
        <f t="shared" si="25"/>
        <v>73.119822455315258</v>
      </c>
      <c r="M110" s="5">
        <f t="shared" si="26"/>
        <v>0.41648041049829748</v>
      </c>
      <c r="N110" s="4">
        <f t="shared" si="42"/>
        <v>0.26875463799540855</v>
      </c>
      <c r="O110" s="4">
        <f t="shared" si="43"/>
        <v>0.26258115543034705</v>
      </c>
      <c r="P110" s="4">
        <v>0</v>
      </c>
      <c r="Q110" s="4">
        <f t="shared" si="27"/>
        <v>0</v>
      </c>
      <c r="R110" s="5">
        <v>0</v>
      </c>
      <c r="S110" s="5">
        <f t="shared" si="28"/>
        <v>-22.512916424358707</v>
      </c>
      <c r="T110" s="5">
        <f t="shared" si="29"/>
        <v>-11.583729686916193</v>
      </c>
      <c r="U110" s="6">
        <f t="shared" si="30"/>
        <v>2255.6856272666137</v>
      </c>
      <c r="V110" s="5">
        <v>0</v>
      </c>
      <c r="W110" s="5">
        <f t="shared" si="31"/>
        <v>-7.303270570983317</v>
      </c>
      <c r="X110" s="5">
        <f t="shared" si="32"/>
        <v>14.193867125088019</v>
      </c>
      <c r="Y110" s="5">
        <v>0</v>
      </c>
      <c r="Z110" s="5">
        <f t="shared" si="33"/>
        <v>-29.816186995342022</v>
      </c>
      <c r="AA110" s="5">
        <f t="shared" si="34"/>
        <v>-29.563862561828174</v>
      </c>
      <c r="AB110">
        <f t="shared" si="44"/>
        <v>0</v>
      </c>
    </row>
    <row r="111" spans="1:28" x14ac:dyDescent="0.25">
      <c r="A111">
        <f t="shared" si="35"/>
        <v>0.79000000000000048</v>
      </c>
      <c r="B111">
        <v>0</v>
      </c>
      <c r="C111" s="5">
        <f t="shared" si="36"/>
        <v>88.483791768915665</v>
      </c>
      <c r="D111" s="5">
        <f t="shared" si="37"/>
        <v>51.068936139226665</v>
      </c>
      <c r="E111" s="2">
        <f t="shared" si="38"/>
        <v>88.483791768915665</v>
      </c>
      <c r="F111" s="2">
        <f t="shared" si="39"/>
        <v>0</v>
      </c>
      <c r="G111" s="3">
        <v>0</v>
      </c>
      <c r="H111" s="3">
        <f t="shared" si="40"/>
        <v>95.083124700984641</v>
      </c>
      <c r="I111" s="3">
        <f t="shared" si="41"/>
        <v>48.781567543573495</v>
      </c>
      <c r="J111" s="2">
        <f t="shared" si="23"/>
        <v>106.86646777596431</v>
      </c>
      <c r="K111" s="2">
        <f t="shared" si="24"/>
        <v>106.86646777596431</v>
      </c>
      <c r="L111" s="2">
        <f t="shared" si="25"/>
        <v>72.846944632559172</v>
      </c>
      <c r="M111" s="5">
        <f t="shared" si="26"/>
        <v>0.41652281360616633</v>
      </c>
      <c r="N111" s="4">
        <f t="shared" si="42"/>
        <v>0.26970573514738166</v>
      </c>
      <c r="O111" s="4">
        <f t="shared" si="43"/>
        <v>0.26294353589450836</v>
      </c>
      <c r="P111" s="4">
        <v>0</v>
      </c>
      <c r="Q111" s="4">
        <f t="shared" si="27"/>
        <v>0</v>
      </c>
      <c r="R111" s="5">
        <v>0</v>
      </c>
      <c r="S111" s="5">
        <f t="shared" si="28"/>
        <v>-22.361063549954206</v>
      </c>
      <c r="T111" s="5">
        <f t="shared" si="29"/>
        <v>-11.472148557786454</v>
      </c>
      <c r="U111" s="6">
        <f t="shared" si="30"/>
        <v>2254.783533446499</v>
      </c>
      <c r="V111" s="5">
        <v>0</v>
      </c>
      <c r="W111" s="5">
        <f t="shared" si="31"/>
        <v>-7.2421658731607037</v>
      </c>
      <c r="X111" s="5">
        <f t="shared" si="32"/>
        <v>14.11614664100051</v>
      </c>
      <c r="Y111" s="5">
        <v>0</v>
      </c>
      <c r="Z111" s="5">
        <f t="shared" si="33"/>
        <v>-29.603229423114911</v>
      </c>
      <c r="AA111" s="5">
        <f t="shared" si="34"/>
        <v>-29.530001916785942</v>
      </c>
      <c r="AB111">
        <f t="shared" si="44"/>
        <v>0</v>
      </c>
    </row>
    <row r="112" spans="1:28" x14ac:dyDescent="0.25">
      <c r="A112">
        <f t="shared" si="35"/>
        <v>0.80000000000000049</v>
      </c>
      <c r="B112">
        <v>0</v>
      </c>
      <c r="C112" s="5">
        <f t="shared" si="36"/>
        <v>89.43314285445436</v>
      </c>
      <c r="D112" s="5">
        <f t="shared" si="37"/>
        <v>51.555275314566558</v>
      </c>
      <c r="E112" s="2">
        <f t="shared" si="38"/>
        <v>89.43314285445436</v>
      </c>
      <c r="F112" s="2">
        <f t="shared" si="39"/>
        <v>0</v>
      </c>
      <c r="G112" s="3">
        <v>0</v>
      </c>
      <c r="H112" s="3">
        <f t="shared" si="40"/>
        <v>94.787092406753487</v>
      </c>
      <c r="I112" s="3">
        <f t="shared" si="41"/>
        <v>48.486267524405633</v>
      </c>
      <c r="J112" s="2">
        <f t="shared" si="23"/>
        <v>106.46835692061119</v>
      </c>
      <c r="K112" s="2">
        <f t="shared" si="24"/>
        <v>106.46835692061119</v>
      </c>
      <c r="L112" s="2">
        <f t="shared" si="25"/>
        <v>72.575567089714511</v>
      </c>
      <c r="M112" s="5">
        <f t="shared" si="26"/>
        <v>0.41656545747150509</v>
      </c>
      <c r="N112" s="4">
        <f t="shared" si="42"/>
        <v>0.2706588618042125</v>
      </c>
      <c r="O112" s="4">
        <f t="shared" si="43"/>
        <v>0.26330512887582541</v>
      </c>
      <c r="P112" s="4">
        <v>0</v>
      </c>
      <c r="Q112" s="4">
        <f t="shared" si="27"/>
        <v>0</v>
      </c>
      <c r="R112" s="5">
        <v>0</v>
      </c>
      <c r="S112" s="5">
        <f t="shared" si="28"/>
        <v>-22.210675639492166</v>
      </c>
      <c r="T112" s="5">
        <f t="shared" si="29"/>
        <v>-11.361386172000433</v>
      </c>
      <c r="U112" s="6">
        <f t="shared" si="30"/>
        <v>2253.8818003917545</v>
      </c>
      <c r="V112" s="5">
        <v>0</v>
      </c>
      <c r="W112" s="5">
        <f t="shared" si="31"/>
        <v>-7.1813713705035838</v>
      </c>
      <c r="X112" s="5">
        <f t="shared" si="32"/>
        <v>14.039053663194535</v>
      </c>
      <c r="Y112" s="5">
        <v>0</v>
      </c>
      <c r="Z112" s="5">
        <f t="shared" si="33"/>
        <v>-29.39204700999575</v>
      </c>
      <c r="AA112" s="5">
        <f t="shared" si="34"/>
        <v>-29.496332508805899</v>
      </c>
      <c r="AB112">
        <f t="shared" si="44"/>
        <v>0</v>
      </c>
    </row>
    <row r="113" spans="1:28" x14ac:dyDescent="0.25">
      <c r="A113">
        <f t="shared" si="35"/>
        <v>0.8100000000000005</v>
      </c>
      <c r="B113">
        <v>0</v>
      </c>
      <c r="C113" s="5">
        <f t="shared" si="36"/>
        <v>90.379544176171393</v>
      </c>
      <c r="D113" s="5">
        <f t="shared" si="37"/>
        <v>52.038663173185178</v>
      </c>
      <c r="E113" s="2">
        <f t="shared" si="38"/>
        <v>90.379544176171393</v>
      </c>
      <c r="F113" s="2">
        <f t="shared" si="39"/>
        <v>0</v>
      </c>
      <c r="G113" s="3">
        <v>0</v>
      </c>
      <c r="H113" s="3">
        <f t="shared" si="40"/>
        <v>94.493171936653525</v>
      </c>
      <c r="I113" s="3">
        <f t="shared" si="41"/>
        <v>48.191304199317571</v>
      </c>
      <c r="J113" s="2">
        <f t="shared" si="23"/>
        <v>106.07243441668118</v>
      </c>
      <c r="K113" s="2">
        <f t="shared" si="24"/>
        <v>106.07243441668118</v>
      </c>
      <c r="L113" s="2">
        <f t="shared" si="25"/>
        <v>72.305681265631335</v>
      </c>
      <c r="M113" s="5">
        <f t="shared" si="26"/>
        <v>0.4166083426621166</v>
      </c>
      <c r="N113" s="4">
        <f t="shared" si="42"/>
        <v>0.27161400922454476</v>
      </c>
      <c r="O113" s="4">
        <f t="shared" si="43"/>
        <v>0.26366593119233622</v>
      </c>
      <c r="P113" s="4">
        <v>0</v>
      </c>
      <c r="Q113" s="4">
        <f t="shared" si="27"/>
        <v>0</v>
      </c>
      <c r="R113" s="5">
        <v>0</v>
      </c>
      <c r="S113" s="5">
        <f t="shared" si="28"/>
        <v>-22.061736256645787</v>
      </c>
      <c r="T113" s="5">
        <f t="shared" si="29"/>
        <v>-11.251435646819749</v>
      </c>
      <c r="U113" s="6">
        <f t="shared" si="30"/>
        <v>2252.9804279581031</v>
      </c>
      <c r="V113" s="5">
        <v>0</v>
      </c>
      <c r="W113" s="5">
        <f t="shared" si="31"/>
        <v>-7.1208853814898365</v>
      </c>
      <c r="X113" s="5">
        <f t="shared" si="32"/>
        <v>13.962582210087815</v>
      </c>
      <c r="Y113" s="5">
        <v>0</v>
      </c>
      <c r="Z113" s="5">
        <f t="shared" si="33"/>
        <v>-29.182621638135622</v>
      </c>
      <c r="AA113" s="5">
        <f t="shared" si="34"/>
        <v>-29.462853436731933</v>
      </c>
      <c r="AB113">
        <f t="shared" si="44"/>
        <v>0</v>
      </c>
    </row>
    <row r="114" spans="1:28" x14ac:dyDescent="0.25">
      <c r="A114">
        <f t="shared" si="35"/>
        <v>0.82000000000000051</v>
      </c>
      <c r="B114">
        <v>0</v>
      </c>
      <c r="C114" s="5">
        <f t="shared" si="36"/>
        <v>91.323016764456028</v>
      </c>
      <c r="D114" s="5">
        <f t="shared" si="37"/>
        <v>52.519103072506518</v>
      </c>
      <c r="E114" s="2">
        <f t="shared" si="38"/>
        <v>91.323016764456028</v>
      </c>
      <c r="F114" s="2">
        <f t="shared" si="39"/>
        <v>0</v>
      </c>
      <c r="G114" s="3">
        <v>0</v>
      </c>
      <c r="H114" s="3">
        <f t="shared" si="40"/>
        <v>94.201345720272172</v>
      </c>
      <c r="I114" s="3">
        <f t="shared" si="41"/>
        <v>47.896675664950251</v>
      </c>
      <c r="J114" s="2">
        <f t="shared" si="23"/>
        <v>105.67868789525956</v>
      </c>
      <c r="K114" s="2">
        <f t="shared" si="24"/>
        <v>105.67868789525956</v>
      </c>
      <c r="L114" s="2">
        <f t="shared" si="25"/>
        <v>72.037278728874952</v>
      </c>
      <c r="M114" s="5">
        <f t="shared" si="26"/>
        <v>0.41665146972479034</v>
      </c>
      <c r="N114" s="4">
        <f t="shared" si="42"/>
        <v>0.27257116827891925</v>
      </c>
      <c r="O114" s="4">
        <f t="shared" si="43"/>
        <v>0.26402593959363491</v>
      </c>
      <c r="P114" s="4">
        <v>0</v>
      </c>
      <c r="Q114" s="4">
        <f t="shared" si="27"/>
        <v>0</v>
      </c>
      <c r="R114" s="5">
        <v>0</v>
      </c>
      <c r="S114" s="5">
        <f t="shared" si="28"/>
        <v>-21.9142291987391</v>
      </c>
      <c r="T114" s="5">
        <f t="shared" si="29"/>
        <v>-11.14229016957144</v>
      </c>
      <c r="U114" s="6">
        <f t="shared" si="30"/>
        <v>2252.0794160013247</v>
      </c>
      <c r="V114" s="5">
        <v>0</v>
      </c>
      <c r="W114" s="5">
        <f t="shared" si="31"/>
        <v>-7.0607062377319716</v>
      </c>
      <c r="X114" s="5">
        <f t="shared" si="32"/>
        <v>13.886726377058311</v>
      </c>
      <c r="Y114" s="5">
        <v>0</v>
      </c>
      <c r="Z114" s="5">
        <f t="shared" si="33"/>
        <v>-28.974935436471071</v>
      </c>
      <c r="AA114" s="5">
        <f t="shared" si="34"/>
        <v>-29.429563792513129</v>
      </c>
      <c r="AB114">
        <f t="shared" si="44"/>
        <v>0</v>
      </c>
    </row>
    <row r="115" spans="1:28" x14ac:dyDescent="0.25">
      <c r="A115">
        <f t="shared" si="35"/>
        <v>0.83000000000000052</v>
      </c>
      <c r="B115">
        <v>0</v>
      </c>
      <c r="C115" s="5">
        <f t="shared" si="36"/>
        <v>92.263581474886919</v>
      </c>
      <c r="D115" s="5">
        <f t="shared" si="37"/>
        <v>52.996598350966394</v>
      </c>
      <c r="E115" s="2">
        <f t="shared" si="38"/>
        <v>92.263581474886919</v>
      </c>
      <c r="F115" s="2">
        <f t="shared" si="39"/>
        <v>0</v>
      </c>
      <c r="G115" s="3">
        <v>0</v>
      </c>
      <c r="H115" s="3">
        <f t="shared" si="40"/>
        <v>93.911596365907457</v>
      </c>
      <c r="I115" s="3">
        <f t="shared" si="41"/>
        <v>47.60238002702512</v>
      </c>
      <c r="J115" s="2">
        <f t="shared" si="23"/>
        <v>105.28710517546982</v>
      </c>
      <c r="K115" s="2">
        <f t="shared" si="24"/>
        <v>105.28710517546982</v>
      </c>
      <c r="L115" s="2">
        <f t="shared" si="25"/>
        <v>71.770351176189379</v>
      </c>
      <c r="M115" s="5">
        <f t="shared" si="26"/>
        <v>0.41669483918467098</v>
      </c>
      <c r="N115" s="4">
        <f t="shared" si="42"/>
        <v>0.2735303294432922</v>
      </c>
      <c r="O115" s="4">
        <f t="shared" si="43"/>
        <v>0.26438515076073704</v>
      </c>
      <c r="P115" s="4">
        <v>0</v>
      </c>
      <c r="Q115" s="4">
        <f t="shared" si="27"/>
        <v>0</v>
      </c>
      <c r="R115" s="5">
        <v>0</v>
      </c>
      <c r="S115" s="5">
        <f t="shared" si="28"/>
        <v>-21.76813849293799</v>
      </c>
      <c r="T115" s="5">
        <f t="shared" si="29"/>
        <v>-11.033942996606575</v>
      </c>
      <c r="U115" s="6">
        <f t="shared" si="30"/>
        <v>2251.1787643772577</v>
      </c>
      <c r="V115" s="5">
        <v>0</v>
      </c>
      <c r="W115" s="5">
        <f t="shared" si="31"/>
        <v>-7.0008322837671564</v>
      </c>
      <c r="X115" s="5">
        <f t="shared" si="32"/>
        <v>13.81148033533824</v>
      </c>
      <c r="Y115" s="5">
        <v>0</v>
      </c>
      <c r="Z115" s="5">
        <f t="shared" si="33"/>
        <v>-28.768970776705146</v>
      </c>
      <c r="AA115" s="5">
        <f t="shared" si="34"/>
        <v>-29.396462661268334</v>
      </c>
      <c r="AB115">
        <f t="shared" si="44"/>
        <v>0</v>
      </c>
    </row>
    <row r="116" spans="1:28" x14ac:dyDescent="0.25">
      <c r="A116">
        <f t="shared" si="35"/>
        <v>0.84000000000000052</v>
      </c>
      <c r="B116">
        <v>0</v>
      </c>
      <c r="C116" s="5">
        <f t="shared" si="36"/>
        <v>93.201258990007162</v>
      </c>
      <c r="D116" s="5">
        <f t="shared" si="37"/>
        <v>53.471152328103578</v>
      </c>
      <c r="E116" s="2">
        <f t="shared" si="38"/>
        <v>93.201258990007162</v>
      </c>
      <c r="F116" s="2">
        <f t="shared" si="39"/>
        <v>0</v>
      </c>
      <c r="G116" s="3">
        <v>0</v>
      </c>
      <c r="H116" s="3">
        <f t="shared" si="40"/>
        <v>93.623906658140399</v>
      </c>
      <c r="I116" s="3">
        <f t="shared" si="41"/>
        <v>47.308415400412436</v>
      </c>
      <c r="J116" s="2">
        <f t="shared" si="23"/>
        <v>104.89767426225505</v>
      </c>
      <c r="K116" s="2">
        <f t="shared" si="24"/>
        <v>104.89767426225505</v>
      </c>
      <c r="L116" s="2">
        <f t="shared" si="25"/>
        <v>71.504890430985029</v>
      </c>
      <c r="M116" s="5">
        <f t="shared" si="26"/>
        <v>0.41673845154461714</v>
      </c>
      <c r="N116" s="4">
        <f t="shared" si="42"/>
        <v>0.27449148279249386</v>
      </c>
      <c r="O116" s="4">
        <f t="shared" si="43"/>
        <v>0.26474356130594906</v>
      </c>
      <c r="P116" s="4">
        <v>0</v>
      </c>
      <c r="Q116" s="4">
        <f t="shared" si="27"/>
        <v>0</v>
      </c>
      <c r="R116" s="5">
        <v>0</v>
      </c>
      <c r="S116" s="5">
        <f t="shared" si="28"/>
        <v>-21.623448392513705</v>
      </c>
      <c r="T116" s="5">
        <f t="shared" si="29"/>
        <v>-10.926387452274444</v>
      </c>
      <c r="U116" s="6">
        <f t="shared" si="30"/>
        <v>2250.2784729417976</v>
      </c>
      <c r="V116" s="5">
        <v>0</v>
      </c>
      <c r="W116" s="5">
        <f t="shared" si="31"/>
        <v>-6.9412618768490875</v>
      </c>
      <c r="X116" s="5">
        <f t="shared" si="32"/>
        <v>13.736838330927521</v>
      </c>
      <c r="Y116" s="5">
        <v>0</v>
      </c>
      <c r="Z116" s="5">
        <f t="shared" si="33"/>
        <v>-28.564710269362791</v>
      </c>
      <c r="AA116" s="5">
        <f t="shared" si="34"/>
        <v>-29.363549121346921</v>
      </c>
      <c r="AB116">
        <f t="shared" si="44"/>
        <v>0</v>
      </c>
    </row>
    <row r="117" spans="1:28" x14ac:dyDescent="0.25">
      <c r="A117">
        <f t="shared" si="35"/>
        <v>0.85000000000000053</v>
      </c>
      <c r="B117">
        <v>0</v>
      </c>
      <c r="C117" s="5">
        <f t="shared" si="36"/>
        <v>94.136069821075097</v>
      </c>
      <c r="D117" s="5">
        <f t="shared" si="37"/>
        <v>53.942768304651636</v>
      </c>
      <c r="E117" s="2">
        <f t="shared" si="38"/>
        <v>94.136069821075097</v>
      </c>
      <c r="F117" s="2">
        <f t="shared" si="39"/>
        <v>0</v>
      </c>
      <c r="G117" s="3">
        <v>0</v>
      </c>
      <c r="H117" s="3">
        <f t="shared" si="40"/>
        <v>93.338259555446768</v>
      </c>
      <c r="I117" s="3">
        <f t="shared" si="41"/>
        <v>47.014779909198964</v>
      </c>
      <c r="J117" s="2">
        <f t="shared" si="23"/>
        <v>104.51038334419393</v>
      </c>
      <c r="K117" s="2">
        <f t="shared" si="24"/>
        <v>104.51038334419393</v>
      </c>
      <c r="L117" s="2">
        <f t="shared" si="25"/>
        <v>71.240888441849975</v>
      </c>
      <c r="M117" s="5">
        <f t="shared" si="26"/>
        <v>0.41678230728454835</v>
      </c>
      <c r="N117" s="4">
        <f t="shared" si="42"/>
        <v>0.2754546179936293</v>
      </c>
      <c r="O117" s="4">
        <f t="shared" si="43"/>
        <v>0.26510116777274134</v>
      </c>
      <c r="P117" s="4">
        <v>0</v>
      </c>
      <c r="Q117" s="4">
        <f t="shared" si="27"/>
        <v>0</v>
      </c>
      <c r="R117" s="5">
        <v>0</v>
      </c>
      <c r="S117" s="5">
        <f t="shared" si="28"/>
        <v>-21.480143373177036</v>
      </c>
      <c r="T117" s="5">
        <f t="shared" si="29"/>
        <v>-10.819616927912012</v>
      </c>
      <c r="U117" s="6">
        <f t="shared" si="30"/>
        <v>2249.3785415508983</v>
      </c>
      <c r="V117" s="5">
        <v>0</v>
      </c>
      <c r="W117" s="5">
        <f t="shared" si="31"/>
        <v>-6.8819933867416667</v>
      </c>
      <c r="X117" s="5">
        <f t="shared" si="32"/>
        <v>13.662794683526281</v>
      </c>
      <c r="Y117" s="5">
        <v>0</v>
      </c>
      <c r="Z117" s="5">
        <f t="shared" si="33"/>
        <v>-28.362136759918702</v>
      </c>
      <c r="AA117" s="5">
        <f t="shared" si="34"/>
        <v>-29.330822244385729</v>
      </c>
      <c r="AB117">
        <f t="shared" si="44"/>
        <v>0</v>
      </c>
    </row>
    <row r="118" spans="1:28" x14ac:dyDescent="0.25">
      <c r="A118">
        <f t="shared" si="35"/>
        <v>0.86000000000000054</v>
      </c>
      <c r="B118">
        <v>0</v>
      </c>
      <c r="C118" s="5">
        <f t="shared" si="36"/>
        <v>95.068034309791557</v>
      </c>
      <c r="D118" s="5">
        <f t="shared" si="37"/>
        <v>54.411449562631404</v>
      </c>
      <c r="E118" s="2">
        <f t="shared" si="38"/>
        <v>95.068034309791557</v>
      </c>
      <c r="F118" s="2">
        <f t="shared" si="39"/>
        <v>0</v>
      </c>
      <c r="G118" s="3">
        <v>0</v>
      </c>
      <c r="H118" s="3">
        <f t="shared" si="40"/>
        <v>93.054638187847587</v>
      </c>
      <c r="I118" s="3">
        <f t="shared" si="41"/>
        <v>46.721471686755109</v>
      </c>
      <c r="J118" s="2">
        <f t="shared" si="23"/>
        <v>104.12522079135046</v>
      </c>
      <c r="K118" s="2">
        <f t="shared" si="24"/>
        <v>104.12522079135046</v>
      </c>
      <c r="L118" s="2">
        <f t="shared" si="25"/>
        <v>70.978337281084151</v>
      </c>
      <c r="M118" s="5">
        <f t="shared" si="26"/>
        <v>0.41682640686078287</v>
      </c>
      <c r="N118" s="4">
        <f t="shared" si="42"/>
        <v>0.27641972429942202</v>
      </c>
      <c r="O118" s="4">
        <f t="shared" si="43"/>
        <v>0.26545796663562621</v>
      </c>
      <c r="P118" s="4">
        <v>0</v>
      </c>
      <c r="Q118" s="4">
        <f t="shared" si="27"/>
        <v>0</v>
      </c>
      <c r="R118" s="5">
        <v>0</v>
      </c>
      <c r="S118" s="5">
        <f t="shared" si="28"/>
        <v>-21.338208129481838</v>
      </c>
      <c r="T118" s="5">
        <f t="shared" si="29"/>
        <v>-10.713624880848441</v>
      </c>
      <c r="U118" s="6">
        <f t="shared" si="30"/>
        <v>2248.4789700605702</v>
      </c>
      <c r="V118" s="5">
        <v>0</v>
      </c>
      <c r="W118" s="5">
        <f t="shared" si="31"/>
        <v>-6.8230251955144521</v>
      </c>
      <c r="X118" s="5">
        <f t="shared" si="32"/>
        <v>13.589343785485994</v>
      </c>
      <c r="Y118" s="5">
        <v>0</v>
      </c>
      <c r="Z118" s="5">
        <f t="shared" si="33"/>
        <v>-28.161233324996289</v>
      </c>
      <c r="AA118" s="5">
        <f t="shared" si="34"/>
        <v>-29.298281095362448</v>
      </c>
      <c r="AB118">
        <f t="shared" si="44"/>
        <v>0</v>
      </c>
    </row>
    <row r="119" spans="1:28" x14ac:dyDescent="0.25">
      <c r="A119">
        <f t="shared" si="35"/>
        <v>0.87000000000000055</v>
      </c>
      <c r="B119">
        <v>0</v>
      </c>
      <c r="C119" s="5">
        <f t="shared" si="36"/>
        <v>95.997172630003774</v>
      </c>
      <c r="D119" s="5">
        <f t="shared" si="37"/>
        <v>54.877199365444191</v>
      </c>
      <c r="E119" s="2">
        <f t="shared" si="38"/>
        <v>95.997172630003774</v>
      </c>
      <c r="F119" s="2">
        <f t="shared" si="39"/>
        <v>0</v>
      </c>
      <c r="G119" s="3">
        <v>0</v>
      </c>
      <c r="H119" s="3">
        <f t="shared" si="40"/>
        <v>92.77302585459762</v>
      </c>
      <c r="I119" s="3">
        <f t="shared" si="41"/>
        <v>46.428488875801484</v>
      </c>
      <c r="J119" s="2">
        <f t="shared" si="23"/>
        <v>103.74217515315678</v>
      </c>
      <c r="K119" s="2">
        <f t="shared" si="24"/>
        <v>103.74217515315678</v>
      </c>
      <c r="L119" s="2">
        <f t="shared" si="25"/>
        <v>70.717229143256148</v>
      </c>
      <c r="M119" s="5">
        <f t="shared" si="26"/>
        <v>0.41687075070536267</v>
      </c>
      <c r="N119" s="4">
        <f t="shared" si="42"/>
        <v>0.27738679054150184</v>
      </c>
      <c r="O119" s="4">
        <f t="shared" si="43"/>
        <v>0.26581395430004001</v>
      </c>
      <c r="P119" s="4">
        <v>0</v>
      </c>
      <c r="Q119" s="4">
        <f t="shared" si="27"/>
        <v>0</v>
      </c>
      <c r="R119" s="5">
        <v>0</v>
      </c>
      <c r="S119" s="5">
        <f t="shared" si="28"/>
        <v>-21.197627571296191</v>
      </c>
      <c r="T119" s="5">
        <f t="shared" si="29"/>
        <v>-10.608404833424268</v>
      </c>
      <c r="U119" s="6">
        <f t="shared" si="30"/>
        <v>2247.5797583268823</v>
      </c>
      <c r="V119" s="5">
        <v>0</v>
      </c>
      <c r="W119" s="5">
        <f t="shared" si="31"/>
        <v>-6.7643556973398535</v>
      </c>
      <c r="X119" s="5">
        <f t="shared" si="32"/>
        <v>13.516480100778894</v>
      </c>
      <c r="Y119" s="5">
        <v>0</v>
      </c>
      <c r="Z119" s="5">
        <f t="shared" si="33"/>
        <v>-27.961983268636047</v>
      </c>
      <c r="AA119" s="5">
        <f t="shared" si="34"/>
        <v>-29.265924732645374</v>
      </c>
      <c r="AB119">
        <f t="shared" si="44"/>
        <v>0</v>
      </c>
    </row>
    <row r="120" spans="1:28" x14ac:dyDescent="0.25">
      <c r="A120">
        <f t="shared" si="35"/>
        <v>0.88000000000000056</v>
      </c>
      <c r="B120">
        <v>0</v>
      </c>
      <c r="C120" s="5">
        <f t="shared" si="36"/>
        <v>96.923504789386314</v>
      </c>
      <c r="D120" s="5">
        <f t="shared" si="37"/>
        <v>55.340020957965578</v>
      </c>
      <c r="E120" s="2">
        <f t="shared" si="38"/>
        <v>96.923504789386314</v>
      </c>
      <c r="F120" s="2">
        <f t="shared" si="39"/>
        <v>0</v>
      </c>
      <c r="G120" s="3">
        <v>0</v>
      </c>
      <c r="H120" s="3">
        <f t="shared" si="40"/>
        <v>92.493406021911255</v>
      </c>
      <c r="I120" s="3">
        <f t="shared" si="41"/>
        <v>46.13582962847503</v>
      </c>
      <c r="J120" s="2">
        <f t="shared" si="23"/>
        <v>103.36123515632833</v>
      </c>
      <c r="K120" s="2">
        <f t="shared" si="24"/>
        <v>103.36123515632833</v>
      </c>
      <c r="L120" s="2">
        <f t="shared" si="25"/>
        <v>70.457556343782088</v>
      </c>
      <c r="M120" s="5">
        <f t="shared" si="26"/>
        <v>0.41691533922536944</v>
      </c>
      <c r="N120" s="4">
        <f t="shared" si="42"/>
        <v>0.27835580512363628</v>
      </c>
      <c r="O120" s="4">
        <f t="shared" si="43"/>
        <v>0.2661691271022299</v>
      </c>
      <c r="P120" s="4">
        <v>0</v>
      </c>
      <c r="Q120" s="4">
        <f t="shared" si="27"/>
        <v>0</v>
      </c>
      <c r="R120" s="5">
        <v>0</v>
      </c>
      <c r="S120" s="5">
        <f t="shared" si="28"/>
        <v>-21.058386820339916</v>
      </c>
      <c r="T120" s="5">
        <f t="shared" si="29"/>
        <v>-10.503950372025132</v>
      </c>
      <c r="U120" s="6">
        <f t="shared" si="30"/>
        <v>2246.6809062059601</v>
      </c>
      <c r="V120" s="5">
        <v>0</v>
      </c>
      <c r="W120" s="5">
        <f t="shared" si="31"/>
        <v>-6.7059832982920033</v>
      </c>
      <c r="X120" s="5">
        <f t="shared" si="32"/>
        <v>13.444198163985197</v>
      </c>
      <c r="Y120" s="5">
        <v>0</v>
      </c>
      <c r="Z120" s="5">
        <f t="shared" si="33"/>
        <v>-27.76437011863192</v>
      </c>
      <c r="AA120" s="5">
        <f t="shared" si="34"/>
        <v>-29.233752208039935</v>
      </c>
      <c r="AB120">
        <f t="shared" si="44"/>
        <v>0</v>
      </c>
    </row>
    <row r="121" spans="1:28" x14ac:dyDescent="0.25">
      <c r="A121">
        <f t="shared" si="35"/>
        <v>0.89000000000000057</v>
      </c>
      <c r="B121">
        <v>0</v>
      </c>
      <c r="C121" s="5">
        <f t="shared" si="36"/>
        <v>97.847050631099492</v>
      </c>
      <c r="D121" s="5">
        <f t="shared" si="37"/>
        <v>55.799917566639927</v>
      </c>
      <c r="E121" s="2">
        <f t="shared" si="38"/>
        <v>97.847050631099492</v>
      </c>
      <c r="F121" s="2">
        <f t="shared" si="39"/>
        <v>0</v>
      </c>
      <c r="G121" s="3">
        <v>0</v>
      </c>
      <c r="H121" s="3">
        <f t="shared" si="40"/>
        <v>92.215762320724934</v>
      </c>
      <c r="I121" s="3">
        <f t="shared" si="41"/>
        <v>45.843492106394628</v>
      </c>
      <c r="J121" s="2">
        <f t="shared" si="23"/>
        <v>102.98238970281035</v>
      </c>
      <c r="K121" s="2">
        <f t="shared" si="24"/>
        <v>102.98238970281035</v>
      </c>
      <c r="L121" s="2">
        <f t="shared" si="25"/>
        <v>70.199311317525797</v>
      </c>
      <c r="M121" s="5">
        <f t="shared" si="26"/>
        <v>0.41696017280222852</v>
      </c>
      <c r="N121" s="4">
        <f t="shared" si="42"/>
        <v>0.27932675601490931</v>
      </c>
      <c r="O121" s="4">
        <f t="shared" si="43"/>
        <v>0.26652348130914588</v>
      </c>
      <c r="P121" s="4">
        <v>0</v>
      </c>
      <c r="Q121" s="4">
        <f t="shared" si="27"/>
        <v>0</v>
      </c>
      <c r="R121" s="5">
        <v>0</v>
      </c>
      <c r="S121" s="5">
        <f t="shared" si="28"/>
        <v>-20.920471206786765</v>
      </c>
      <c r="T121" s="5">
        <f t="shared" si="29"/>
        <v>-10.400255146129618</v>
      </c>
      <c r="U121" s="6">
        <f t="shared" si="30"/>
        <v>2245.7824135539881</v>
      </c>
      <c r="V121" s="5">
        <v>0</v>
      </c>
      <c r="W121" s="5">
        <f t="shared" si="31"/>
        <v>-6.6479064161473094</v>
      </c>
      <c r="X121" s="5">
        <f t="shared" si="32"/>
        <v>13.372492579297868</v>
      </c>
      <c r="Y121" s="5">
        <v>0</v>
      </c>
      <c r="Z121" s="5">
        <f t="shared" si="33"/>
        <v>-27.568377622934072</v>
      </c>
      <c r="AA121" s="5">
        <f t="shared" si="34"/>
        <v>-29.20176256683175</v>
      </c>
      <c r="AB121">
        <f t="shared" si="44"/>
        <v>0</v>
      </c>
    </row>
    <row r="122" spans="1:28" x14ac:dyDescent="0.25">
      <c r="A122">
        <f t="shared" si="35"/>
        <v>0.90000000000000058</v>
      </c>
      <c r="B122">
        <v>0</v>
      </c>
      <c r="C122" s="5">
        <f t="shared" si="36"/>
        <v>98.767829835425601</v>
      </c>
      <c r="D122" s="5">
        <f t="shared" si="37"/>
        <v>56.256892399575534</v>
      </c>
      <c r="E122" s="2">
        <f t="shared" si="38"/>
        <v>98.767829835425601</v>
      </c>
      <c r="F122" s="2">
        <f t="shared" si="39"/>
        <v>0</v>
      </c>
      <c r="G122" s="3">
        <v>0</v>
      </c>
      <c r="H122" s="3">
        <f t="shared" si="40"/>
        <v>91.940078544495591</v>
      </c>
      <c r="I122" s="3">
        <f t="shared" si="41"/>
        <v>45.551474480726313</v>
      </c>
      <c r="J122" s="2">
        <f t="shared" si="23"/>
        <v>102.60562786775529</v>
      </c>
      <c r="K122" s="2">
        <f t="shared" si="24"/>
        <v>102.60562786775529</v>
      </c>
      <c r="L122" s="2">
        <f t="shared" si="25"/>
        <v>69.942486617420101</v>
      </c>
      <c r="M122" s="5">
        <f t="shared" si="26"/>
        <v>0.4170052517910024</v>
      </c>
      <c r="N122" s="4">
        <f t="shared" si="42"/>
        <v>0.28029963074284625</v>
      </c>
      <c r="O122" s="4">
        <f t="shared" si="43"/>
        <v>0.26687701311833767</v>
      </c>
      <c r="P122" s="4">
        <v>0</v>
      </c>
      <c r="Q122" s="4">
        <f t="shared" si="27"/>
        <v>0</v>
      </c>
      <c r="R122" s="5">
        <v>0</v>
      </c>
      <c r="S122" s="5">
        <f t="shared" si="28"/>
        <v>-20.783866265930129</v>
      </c>
      <c r="T122" s="5">
        <f t="shared" si="29"/>
        <v>-10.297312867371108</v>
      </c>
      <c r="U122" s="6">
        <f t="shared" si="30"/>
        <v>2244.8842802272065</v>
      </c>
      <c r="V122" s="5">
        <v>0</v>
      </c>
      <c r="W122" s="5">
        <f t="shared" si="31"/>
        <v>-6.5901234801866382</v>
      </c>
      <c r="X122" s="5">
        <f t="shared" si="32"/>
        <v>13.301358019544468</v>
      </c>
      <c r="Y122" s="5">
        <v>0</v>
      </c>
      <c r="Z122" s="5">
        <f t="shared" si="33"/>
        <v>-27.373989746116766</v>
      </c>
      <c r="AA122" s="5">
        <f t="shared" si="34"/>
        <v>-29.169954847826638</v>
      </c>
      <c r="AB122">
        <f t="shared" si="44"/>
        <v>0</v>
      </c>
    </row>
    <row r="123" spans="1:28" x14ac:dyDescent="0.25">
      <c r="A123">
        <f t="shared" si="35"/>
        <v>0.91000000000000059</v>
      </c>
      <c r="B123">
        <v>0</v>
      </c>
      <c r="C123" s="5">
        <f t="shared" si="36"/>
        <v>99.68586192138325</v>
      </c>
      <c r="D123" s="5">
        <f t="shared" si="37"/>
        <v>56.710948646640404</v>
      </c>
      <c r="E123" s="2">
        <f t="shared" si="38"/>
        <v>99.68586192138325</v>
      </c>
      <c r="F123" s="2">
        <f t="shared" si="39"/>
        <v>0</v>
      </c>
      <c r="G123" s="3">
        <v>0</v>
      </c>
      <c r="H123" s="3">
        <f t="shared" si="40"/>
        <v>91.666338647034422</v>
      </c>
      <c r="I123" s="3">
        <f t="shared" si="41"/>
        <v>45.25977493224805</v>
      </c>
      <c r="J123" s="2">
        <f t="shared" si="23"/>
        <v>102.23093889753017</v>
      </c>
      <c r="K123" s="2">
        <f t="shared" si="24"/>
        <v>102.23093889753017</v>
      </c>
      <c r="L123" s="2">
        <f t="shared" si="25"/>
        <v>69.687074913108489</v>
      </c>
      <c r="M123" s="5">
        <f t="shared" si="26"/>
        <v>0.41705057651967342</v>
      </c>
      <c r="N123" s="4">
        <f t="shared" si="42"/>
        <v>0.28127441638648754</v>
      </c>
      <c r="O123" s="4">
        <f t="shared" si="43"/>
        <v>0.26722971865785727</v>
      </c>
      <c r="P123" s="4">
        <v>0</v>
      </c>
      <c r="Q123" s="4">
        <f t="shared" si="27"/>
        <v>0</v>
      </c>
      <c r="R123" s="5">
        <v>0</v>
      </c>
      <c r="S123" s="5">
        <f t="shared" si="28"/>
        <v>-20.648557734910678</v>
      </c>
      <c r="T123" s="5">
        <f t="shared" si="29"/>
        <v>-10.195117308613279</v>
      </c>
      <c r="U123" s="6">
        <f t="shared" si="30"/>
        <v>2243.9865060819156</v>
      </c>
      <c r="V123" s="5">
        <v>0</v>
      </c>
      <c r="W123" s="5">
        <f t="shared" si="31"/>
        <v>-6.5326329309990969</v>
      </c>
      <c r="X123" s="5">
        <f t="shared" si="32"/>
        <v>13.230789225225799</v>
      </c>
      <c r="Y123" s="5">
        <v>0</v>
      </c>
      <c r="Z123" s="5">
        <f t="shared" si="33"/>
        <v>-27.181190665909774</v>
      </c>
      <c r="AA123" s="5">
        <f t="shared" si="34"/>
        <v>-29.138328083387478</v>
      </c>
      <c r="AB123">
        <f t="shared" si="44"/>
        <v>0</v>
      </c>
    </row>
    <row r="124" spans="1:28" x14ac:dyDescent="0.25">
      <c r="A124">
        <f t="shared" si="35"/>
        <v>0.9200000000000006</v>
      </c>
      <c r="B124">
        <v>0</v>
      </c>
      <c r="C124" s="5">
        <f t="shared" si="36"/>
        <v>100.6011662483203</v>
      </c>
      <c r="D124" s="5">
        <f t="shared" si="37"/>
        <v>57.162089479558716</v>
      </c>
      <c r="E124" s="2">
        <f t="shared" si="38"/>
        <v>100.6011662483203</v>
      </c>
      <c r="F124" s="2">
        <f t="shared" si="39"/>
        <v>0</v>
      </c>
      <c r="G124" s="3">
        <v>0</v>
      </c>
      <c r="H124" s="3">
        <f t="shared" si="40"/>
        <v>91.394526740375326</v>
      </c>
      <c r="I124" s="3">
        <f t="shared" si="41"/>
        <v>44.968391651414173</v>
      </c>
      <c r="J124" s="2">
        <f t="shared" si="23"/>
        <v>101.85831220775336</v>
      </c>
      <c r="K124" s="2">
        <f t="shared" si="24"/>
        <v>101.85831220775336</v>
      </c>
      <c r="L124" s="2">
        <f t="shared" si="25"/>
        <v>69.433068989606923</v>
      </c>
      <c r="M124" s="5">
        <f t="shared" si="26"/>
        <v>0.41709614728841526</v>
      </c>
      <c r="N124" s="4">
        <f t="shared" si="42"/>
        <v>0.28225109956941191</v>
      </c>
      <c r="O124" s="4">
        <f t="shared" si="43"/>
        <v>0.26758159398616688</v>
      </c>
      <c r="P124" s="4">
        <v>0</v>
      </c>
      <c r="Q124" s="4">
        <f t="shared" si="27"/>
        <v>0</v>
      </c>
      <c r="R124" s="5">
        <v>0</v>
      </c>
      <c r="S124" s="5">
        <f t="shared" si="28"/>
        <v>-20.514531549504756</v>
      </c>
      <c r="T124" s="5">
        <f t="shared" si="29"/>
        <v>-10.093662303039066</v>
      </c>
      <c r="U124" s="6">
        <f t="shared" si="30"/>
        <v>2243.0890909744699</v>
      </c>
      <c r="V124" s="5">
        <v>0</v>
      </c>
      <c r="W124" s="5">
        <f t="shared" si="31"/>
        <v>-6.4754332202873695</v>
      </c>
      <c r="X124" s="5">
        <f t="shared" si="32"/>
        <v>13.160781003570918</v>
      </c>
      <c r="Y124" s="5">
        <v>0</v>
      </c>
      <c r="Z124" s="5">
        <f t="shared" si="33"/>
        <v>-26.989964769792124</v>
      </c>
      <c r="AA124" s="5">
        <f t="shared" si="34"/>
        <v>-29.106881299468149</v>
      </c>
      <c r="AB124">
        <f t="shared" si="44"/>
        <v>0</v>
      </c>
    </row>
    <row r="125" spans="1:28" x14ac:dyDescent="0.25">
      <c r="A125">
        <f t="shared" si="35"/>
        <v>0.9300000000000006</v>
      </c>
      <c r="B125">
        <v>0</v>
      </c>
      <c r="C125" s="5">
        <f t="shared" si="36"/>
        <v>101.51376201748556</v>
      </c>
      <c r="D125" s="5">
        <f t="shared" si="37"/>
        <v>57.610318052007884</v>
      </c>
      <c r="E125" s="2">
        <f t="shared" si="38"/>
        <v>101.51376201748556</v>
      </c>
      <c r="F125" s="2">
        <f t="shared" si="39"/>
        <v>0</v>
      </c>
      <c r="G125" s="3">
        <v>0</v>
      </c>
      <c r="H125" s="3">
        <f t="shared" si="40"/>
        <v>91.1246270926774</v>
      </c>
      <c r="I125" s="3">
        <f t="shared" si="41"/>
        <v>44.677322838419492</v>
      </c>
      <c r="J125" s="2">
        <f t="shared" si="23"/>
        <v>101.48773738135989</v>
      </c>
      <c r="K125" s="2">
        <f t="shared" si="24"/>
        <v>101.48773738135989</v>
      </c>
      <c r="L125" s="2">
        <f t="shared" si="25"/>
        <v>69.180461745984928</v>
      </c>
      <c r="M125" s="5">
        <f t="shared" si="26"/>
        <v>0.41714196436885354</v>
      </c>
      <c r="N125" s="4">
        <f t="shared" si="42"/>
        <v>0.28322966645271053</v>
      </c>
      <c r="O125" s="4">
        <f t="shared" si="43"/>
        <v>0.26793263509205267</v>
      </c>
      <c r="P125" s="4">
        <v>0</v>
      </c>
      <c r="Q125" s="4">
        <f t="shared" si="27"/>
        <v>0</v>
      </c>
      <c r="R125" s="5">
        <v>0</v>
      </c>
      <c r="S125" s="5">
        <f t="shared" si="28"/>
        <v>-20.381773840972063</v>
      </c>
      <c r="T125" s="5">
        <f t="shared" si="29"/>
        <v>-9.9929417432528105</v>
      </c>
      <c r="U125" s="6">
        <f t="shared" si="30"/>
        <v>2242.1920347612831</v>
      </c>
      <c r="V125" s="5">
        <v>0</v>
      </c>
      <c r="W125" s="5">
        <f t="shared" si="31"/>
        <v>-6.4185228106745971</v>
      </c>
      <c r="X125" s="5">
        <f t="shared" si="32"/>
        <v>13.091328227608216</v>
      </c>
      <c r="Y125" s="5">
        <v>0</v>
      </c>
      <c r="Z125" s="5">
        <f t="shared" si="33"/>
        <v>-26.800296651646661</v>
      </c>
      <c r="AA125" s="5">
        <f t="shared" si="34"/>
        <v>-29.075613515644594</v>
      </c>
      <c r="AB125">
        <f t="shared" si="44"/>
        <v>0</v>
      </c>
    </row>
    <row r="126" spans="1:28" x14ac:dyDescent="0.25">
      <c r="A126">
        <f t="shared" si="35"/>
        <v>0.94000000000000061</v>
      </c>
      <c r="B126">
        <v>0</v>
      </c>
      <c r="C126" s="5">
        <f t="shared" si="36"/>
        <v>102.42366827357975</v>
      </c>
      <c r="D126" s="5">
        <f t="shared" si="37"/>
        <v>58.055637499716298</v>
      </c>
      <c r="E126" s="2">
        <f t="shared" si="38"/>
        <v>102.42366827357975</v>
      </c>
      <c r="F126" s="2">
        <f t="shared" si="39"/>
        <v>0</v>
      </c>
      <c r="G126" s="3">
        <v>0</v>
      </c>
      <c r="H126" s="3">
        <f t="shared" si="40"/>
        <v>90.856624126160938</v>
      </c>
      <c r="I126" s="3">
        <f t="shared" si="41"/>
        <v>44.38656670326305</v>
      </c>
      <c r="J126" s="2">
        <f t="shared" si="23"/>
        <v>101.11920416669481</v>
      </c>
      <c r="K126" s="2">
        <f t="shared" si="24"/>
        <v>101.11920416669481</v>
      </c>
      <c r="L126" s="2">
        <f t="shared" si="25"/>
        <v>68.929246194065996</v>
      </c>
      <c r="M126" s="5">
        <f t="shared" si="26"/>
        <v>0.41718802800331584</v>
      </c>
      <c r="N126" s="4">
        <f t="shared" si="42"/>
        <v>0.28421010272791392</v>
      </c>
      <c r="O126" s="4">
        <f t="shared" si="43"/>
        <v>0.26828283789454477</v>
      </c>
      <c r="P126" s="4">
        <v>0</v>
      </c>
      <c r="Q126" s="4">
        <f t="shared" si="27"/>
        <v>0</v>
      </c>
      <c r="R126" s="5">
        <v>0</v>
      </c>
      <c r="S126" s="5">
        <f t="shared" si="28"/>
        <v>-20.250270932961531</v>
      </c>
      <c r="T126" s="5">
        <f t="shared" si="29"/>
        <v>-9.8929495803953937</v>
      </c>
      <c r="U126" s="6">
        <f t="shared" si="30"/>
        <v>2241.2953372988272</v>
      </c>
      <c r="V126" s="5">
        <v>0</v>
      </c>
      <c r="W126" s="5">
        <f t="shared" si="31"/>
        <v>-6.3619001755127709</v>
      </c>
      <c r="X126" s="5">
        <f t="shared" si="32"/>
        <v>13.022425835252276</v>
      </c>
      <c r="Y126" s="5">
        <v>0</v>
      </c>
      <c r="Z126" s="5">
        <f t="shared" si="33"/>
        <v>-26.6121711084743</v>
      </c>
      <c r="AA126" s="5">
        <f t="shared" si="34"/>
        <v>-29.044523745143117</v>
      </c>
      <c r="AB126">
        <f t="shared" si="44"/>
        <v>0</v>
      </c>
    </row>
    <row r="127" spans="1:28" x14ac:dyDescent="0.25">
      <c r="A127">
        <f t="shared" si="35"/>
        <v>0.95000000000000062</v>
      </c>
      <c r="B127">
        <v>0</v>
      </c>
      <c r="C127" s="5">
        <f t="shared" si="36"/>
        <v>103.33090390628594</v>
      </c>
      <c r="D127" s="5">
        <f t="shared" si="37"/>
        <v>58.498050940561676</v>
      </c>
      <c r="E127" s="2">
        <f t="shared" si="38"/>
        <v>103.33090390628594</v>
      </c>
      <c r="F127" s="2">
        <f t="shared" si="39"/>
        <v>0</v>
      </c>
      <c r="G127" s="3">
        <v>0</v>
      </c>
      <c r="H127" s="3">
        <f t="shared" si="40"/>
        <v>90.590502415076202</v>
      </c>
      <c r="I127" s="3">
        <f t="shared" si="41"/>
        <v>44.096121465811621</v>
      </c>
      <c r="J127" s="2">
        <f t="shared" si="23"/>
        <v>100.75270247563357</v>
      </c>
      <c r="K127" s="2">
        <f t="shared" si="24"/>
        <v>100.75270247563357</v>
      </c>
      <c r="L127" s="2">
        <f t="shared" si="25"/>
        <v>68.679415457146263</v>
      </c>
      <c r="M127" s="5">
        <f t="shared" si="26"/>
        <v>0.41723433840407054</v>
      </c>
      <c r="N127" s="4">
        <f t="shared" si="42"/>
        <v>0.28519239360987325</v>
      </c>
      <c r="O127" s="4">
        <f t="shared" si="43"/>
        <v>0.26863219824284357</v>
      </c>
      <c r="P127" s="4">
        <v>0</v>
      </c>
      <c r="Q127" s="4">
        <f t="shared" si="27"/>
        <v>0</v>
      </c>
      <c r="R127" s="5">
        <v>0</v>
      </c>
      <c r="S127" s="5">
        <f t="shared" si="28"/>
        <v>-20.120009338473945</v>
      </c>
      <c r="T127" s="5">
        <f t="shared" si="29"/>
        <v>-9.7936798232720665</v>
      </c>
      <c r="U127" s="6">
        <f t="shared" si="30"/>
        <v>2240.3989984436298</v>
      </c>
      <c r="V127" s="5">
        <v>0</v>
      </c>
      <c r="W127" s="5">
        <f t="shared" si="31"/>
        <v>-6.3055637986925852</v>
      </c>
      <c r="X127" s="5">
        <f t="shared" si="32"/>
        <v>12.954068828406061</v>
      </c>
      <c r="Y127" s="5">
        <v>0</v>
      </c>
      <c r="Z127" s="5">
        <f t="shared" si="33"/>
        <v>-26.425573137166531</v>
      </c>
      <c r="AA127" s="5">
        <f t="shared" si="34"/>
        <v>-29.013610994866006</v>
      </c>
      <c r="AB127">
        <f t="shared" si="44"/>
        <v>0</v>
      </c>
    </row>
    <row r="128" spans="1:28" x14ac:dyDescent="0.25">
      <c r="A128">
        <f t="shared" si="35"/>
        <v>0.96000000000000063</v>
      </c>
      <c r="B128">
        <v>0</v>
      </c>
      <c r="C128" s="5">
        <f t="shared" si="36"/>
        <v>104.23548765177983</v>
      </c>
      <c r="D128" s="5">
        <f t="shared" si="37"/>
        <v>58.937561474670048</v>
      </c>
      <c r="E128" s="2">
        <f t="shared" si="38"/>
        <v>104.23548765177983</v>
      </c>
      <c r="F128" s="2">
        <f t="shared" si="39"/>
        <v>0</v>
      </c>
      <c r="G128" s="3">
        <v>0</v>
      </c>
      <c r="H128" s="3">
        <f t="shared" si="40"/>
        <v>90.326246683704539</v>
      </c>
      <c r="I128" s="3">
        <f t="shared" si="41"/>
        <v>43.805985355862958</v>
      </c>
      <c r="J128" s="2">
        <f t="shared" si="23"/>
        <v>100.38822238172925</v>
      </c>
      <c r="K128" s="2">
        <f t="shared" si="24"/>
        <v>100.38822238172925</v>
      </c>
      <c r="L128" s="2">
        <f t="shared" si="25"/>
        <v>68.43096276873159</v>
      </c>
      <c r="M128" s="5">
        <f t="shared" si="26"/>
        <v>0.41728089575255467</v>
      </c>
      <c r="N128" s="4">
        <f t="shared" si="42"/>
        <v>0.28617652382959663</v>
      </c>
      <c r="O128" s="4">
        <f t="shared" si="43"/>
        <v>0.2689807119162525</v>
      </c>
      <c r="P128" s="4">
        <v>0</v>
      </c>
      <c r="Q128" s="4">
        <f t="shared" si="27"/>
        <v>0</v>
      </c>
      <c r="R128" s="5">
        <v>0</v>
      </c>
      <c r="S128" s="5">
        <f t="shared" si="28"/>
        <v>-19.990975756880239</v>
      </c>
      <c r="T128" s="5">
        <f t="shared" si="29"/>
        <v>-9.6951265374928255</v>
      </c>
      <c r="U128" s="6">
        <f t="shared" si="30"/>
        <v>2239.5030180522776</v>
      </c>
      <c r="V128" s="5">
        <v>0</v>
      </c>
      <c r="W128" s="5">
        <f t="shared" si="31"/>
        <v>-6.2495121744547459</v>
      </c>
      <c r="X128" s="5">
        <f t="shared" si="32"/>
        <v>12.886252272078217</v>
      </c>
      <c r="Y128" s="5">
        <v>0</v>
      </c>
      <c r="Z128" s="5">
        <f t="shared" si="33"/>
        <v>-26.240487931334986</v>
      </c>
      <c r="AA128" s="5">
        <f t="shared" si="34"/>
        <v>-28.982874265414608</v>
      </c>
      <c r="AB128">
        <f t="shared" si="44"/>
        <v>0</v>
      </c>
    </row>
    <row r="129" spans="1:28" x14ac:dyDescent="0.25">
      <c r="A129">
        <f t="shared" si="35"/>
        <v>0.97000000000000064</v>
      </c>
      <c r="B129">
        <v>0</v>
      </c>
      <c r="C129" s="5">
        <f t="shared" si="36"/>
        <v>105.13743809422031</v>
      </c>
      <c r="D129" s="5">
        <f t="shared" si="37"/>
        <v>59.374172184515402</v>
      </c>
      <c r="E129" s="2">
        <f t="shared" si="38"/>
        <v>105.13743809422031</v>
      </c>
      <c r="F129" s="2">
        <f t="shared" si="39"/>
        <v>0</v>
      </c>
      <c r="G129" s="3">
        <v>0</v>
      </c>
      <c r="H129" s="3">
        <f t="shared" si="40"/>
        <v>90.063841804391188</v>
      </c>
      <c r="I129" s="3">
        <f t="shared" si="41"/>
        <v>43.516156613208814</v>
      </c>
      <c r="J129" s="2">
        <f t="shared" si="23"/>
        <v>100.02575411838554</v>
      </c>
      <c r="K129" s="2">
        <f t="shared" si="24"/>
        <v>100.02575411838554</v>
      </c>
      <c r="L129" s="2">
        <f t="shared" si="25"/>
        <v>68.183881471292111</v>
      </c>
      <c r="M129" s="5">
        <f t="shared" si="26"/>
        <v>0.41732770019859111</v>
      </c>
      <c r="N129" s="4">
        <f t="shared" si="42"/>
        <v>0.28716247762704378</v>
      </c>
      <c r="O129" s="4">
        <f t="shared" si="43"/>
        <v>0.26932837462411746</v>
      </c>
      <c r="P129" s="4">
        <v>0</v>
      </c>
      <c r="Q129" s="4">
        <f t="shared" si="27"/>
        <v>0</v>
      </c>
      <c r="R129" s="5">
        <v>0</v>
      </c>
      <c r="S129" s="5">
        <f t="shared" si="28"/>
        <v>-19.863157070994216</v>
      </c>
      <c r="T129" s="5">
        <f t="shared" si="29"/>
        <v>-9.597283844625057</v>
      </c>
      <c r="U129" s="6">
        <f t="shared" si="30"/>
        <v>2238.6073959814121</v>
      </c>
      <c r="V129" s="5">
        <v>0</v>
      </c>
      <c r="W129" s="5">
        <f t="shared" si="31"/>
        <v>-6.1937438072026971</v>
      </c>
      <c r="X129" s="5">
        <f t="shared" si="32"/>
        <v>12.818971293515105</v>
      </c>
      <c r="Y129" s="5">
        <v>0</v>
      </c>
      <c r="Z129" s="5">
        <f t="shared" si="33"/>
        <v>-26.056900878196913</v>
      </c>
      <c r="AA129" s="5">
        <f t="shared" si="34"/>
        <v>-28.952312551109951</v>
      </c>
      <c r="AB129">
        <f t="shared" si="44"/>
        <v>0</v>
      </c>
    </row>
    <row r="130" spans="1:28" x14ac:dyDescent="0.25">
      <c r="A130">
        <f t="shared" si="35"/>
        <v>0.98000000000000065</v>
      </c>
      <c r="B130">
        <v>0</v>
      </c>
      <c r="C130" s="5">
        <f t="shared" si="36"/>
        <v>106.03677366722032</v>
      </c>
      <c r="D130" s="5">
        <f t="shared" si="37"/>
        <v>59.807886135019935</v>
      </c>
      <c r="E130" s="2">
        <f t="shared" si="38"/>
        <v>106.03677366722032</v>
      </c>
      <c r="F130" s="2">
        <f t="shared" si="39"/>
        <v>0</v>
      </c>
      <c r="G130" s="3">
        <v>0</v>
      </c>
      <c r="H130" s="3">
        <f t="shared" si="40"/>
        <v>89.803272795609217</v>
      </c>
      <c r="I130" s="3">
        <f t="shared" si="41"/>
        <v>43.226633487697711</v>
      </c>
      <c r="J130" s="2">
        <f t="shared" si="23"/>
        <v>99.665288077054981</v>
      </c>
      <c r="K130" s="2">
        <f t="shared" si="24"/>
        <v>99.665288077054981</v>
      </c>
      <c r="L130" s="2">
        <f t="shared" si="25"/>
        <v>67.938165015034073</v>
      </c>
      <c r="M130" s="5">
        <f t="shared" si="26"/>
        <v>0.41737475185959499</v>
      </c>
      <c r="N130" s="4">
        <f t="shared" si="42"/>
        <v>0.28815023874387941</v>
      </c>
      <c r="O130" s="4">
        <f t="shared" si="43"/>
        <v>0.26967518200577389</v>
      </c>
      <c r="P130" s="4">
        <v>0</v>
      </c>
      <c r="Q130" s="4">
        <f t="shared" si="27"/>
        <v>0</v>
      </c>
      <c r="R130" s="5">
        <v>0</v>
      </c>
      <c r="S130" s="5">
        <f t="shared" si="28"/>
        <v>-19.736540344198531</v>
      </c>
      <c r="T130" s="5">
        <f t="shared" si="29"/>
        <v>-9.5001459213582482</v>
      </c>
      <c r="U130" s="6">
        <f t="shared" si="30"/>
        <v>2237.712132087735</v>
      </c>
      <c r="V130" s="5">
        <v>0</v>
      </c>
      <c r="W130" s="5">
        <f t="shared" si="31"/>
        <v>-6.1382572113167457</v>
      </c>
      <c r="X130" s="5">
        <f t="shared" si="32"/>
        <v>12.752221081347329</v>
      </c>
      <c r="Y130" s="5">
        <v>0</v>
      </c>
      <c r="Z130" s="5">
        <f t="shared" si="33"/>
        <v>-25.874797555515276</v>
      </c>
      <c r="AA130" s="5">
        <f t="shared" si="34"/>
        <v>-28.921924840010917</v>
      </c>
      <c r="AB130">
        <f t="shared" si="44"/>
        <v>0</v>
      </c>
    </row>
    <row r="131" spans="1:28" x14ac:dyDescent="0.25">
      <c r="A131">
        <f t="shared" si="35"/>
        <v>0.99000000000000066</v>
      </c>
      <c r="B131">
        <v>0</v>
      </c>
      <c r="C131" s="5">
        <f t="shared" si="36"/>
        <v>106.93351265529863</v>
      </c>
      <c r="D131" s="5">
        <f t="shared" si="37"/>
        <v>60.238706373654914</v>
      </c>
      <c r="E131" s="2">
        <f t="shared" si="38"/>
        <v>106.93351265529863</v>
      </c>
      <c r="F131" s="2">
        <f t="shared" si="39"/>
        <v>0</v>
      </c>
      <c r="G131" s="3">
        <v>0</v>
      </c>
      <c r="H131" s="3">
        <f t="shared" si="40"/>
        <v>89.544524820054065</v>
      </c>
      <c r="I131" s="3">
        <f t="shared" si="41"/>
        <v>42.937414239297603</v>
      </c>
      <c r="J131" s="2">
        <f t="shared" si="23"/>
        <v>99.30681480546194</v>
      </c>
      <c r="K131" s="2">
        <f t="shared" si="24"/>
        <v>99.30681480546194</v>
      </c>
      <c r="L131" s="2">
        <f t="shared" si="25"/>
        <v>67.693806956688434</v>
      </c>
      <c r="M131" s="5">
        <f t="shared" si="26"/>
        <v>0.41742205081976913</v>
      </c>
      <c r="N131" s="4">
        <f t="shared" si="42"/>
        <v>0.28913979041618798</v>
      </c>
      <c r="O131" s="4">
        <f t="shared" si="43"/>
        <v>0.27002112963050018</v>
      </c>
      <c r="P131" s="4">
        <v>0</v>
      </c>
      <c r="Q131" s="4">
        <f t="shared" si="27"/>
        <v>0</v>
      </c>
      <c r="R131" s="5">
        <v>0</v>
      </c>
      <c r="S131" s="5">
        <f t="shared" si="28"/>
        <v>-19.611112817622789</v>
      </c>
      <c r="T131" s="5">
        <f t="shared" si="29"/>
        <v>-9.4037069986805708</v>
      </c>
      <c r="U131" s="6">
        <f t="shared" si="30"/>
        <v>2236.8172262280041</v>
      </c>
      <c r="V131" s="5">
        <v>0</v>
      </c>
      <c r="W131" s="5">
        <f t="shared" si="31"/>
        <v>-6.0830509109695345</v>
      </c>
      <c r="X131" s="5">
        <f t="shared" si="32"/>
        <v>12.685996884750335</v>
      </c>
      <c r="Y131" s="5">
        <v>0</v>
      </c>
      <c r="Z131" s="5">
        <f t="shared" si="33"/>
        <v>-25.694163728592322</v>
      </c>
      <c r="AA131" s="5">
        <f t="shared" si="34"/>
        <v>-28.891710113930237</v>
      </c>
      <c r="AB131">
        <f t="shared" si="44"/>
        <v>0</v>
      </c>
    </row>
    <row r="132" spans="1:28" x14ac:dyDescent="0.25">
      <c r="A132">
        <f t="shared" si="35"/>
        <v>1.0000000000000007</v>
      </c>
      <c r="B132">
        <v>0</v>
      </c>
      <c r="C132" s="5">
        <f t="shared" si="36"/>
        <v>107.82767319531274</v>
      </c>
      <c r="D132" s="5">
        <f t="shared" si="37"/>
        <v>60.666635930542192</v>
      </c>
      <c r="E132" s="2">
        <f t="shared" si="38"/>
        <v>107.82767319531274</v>
      </c>
      <c r="F132" s="2">
        <f t="shared" si="39"/>
        <v>0</v>
      </c>
      <c r="G132" s="3">
        <v>0</v>
      </c>
      <c r="H132" s="3">
        <f t="shared" si="40"/>
        <v>89.287583182768145</v>
      </c>
      <c r="I132" s="3">
        <f t="shared" si="41"/>
        <v>42.648497138158298</v>
      </c>
      <c r="J132" s="2">
        <f t="shared" si="23"/>
        <v>98.950325005849464</v>
      </c>
      <c r="K132" s="2">
        <f t="shared" si="24"/>
        <v>98.950325005849464</v>
      </c>
      <c r="L132" s="2">
        <f t="shared" si="25"/>
        <v>67.450800958315924</v>
      </c>
      <c r="M132" s="5">
        <f t="shared" si="26"/>
        <v>0.41746959712928888</v>
      </c>
      <c r="N132" s="4">
        <f t="shared" si="42"/>
        <v>0.29013111536715203</v>
      </c>
      <c r="O132" s="4">
        <f t="shared" si="43"/>
        <v>0.2703662129974797</v>
      </c>
      <c r="P132" s="4">
        <v>0</v>
      </c>
      <c r="Q132" s="4">
        <f t="shared" si="27"/>
        <v>0</v>
      </c>
      <c r="R132" s="5">
        <v>0</v>
      </c>
      <c r="S132" s="5">
        <f t="shared" si="28"/>
        <v>-19.486861907372706</v>
      </c>
      <c r="T132" s="5">
        <f t="shared" si="29"/>
        <v>-9.3079613610671039</v>
      </c>
      <c r="U132" s="6">
        <f t="shared" si="30"/>
        <v>2235.922678259034</v>
      </c>
      <c r="V132" s="5">
        <v>0</v>
      </c>
      <c r="W132" s="5">
        <f t="shared" si="31"/>
        <v>-6.0281234399428847</v>
      </c>
      <c r="X132" s="5">
        <f t="shared" si="32"/>
        <v>12.620294012618929</v>
      </c>
      <c r="Y132" s="5">
        <v>0</v>
      </c>
      <c r="Z132" s="5">
        <f t="shared" si="33"/>
        <v>-25.514985347315591</v>
      </c>
      <c r="AA132" s="5">
        <f t="shared" si="34"/>
        <v>-28.861667348448172</v>
      </c>
      <c r="AB132">
        <f t="shared" si="44"/>
        <v>0</v>
      </c>
    </row>
    <row r="133" spans="1:28" x14ac:dyDescent="0.25">
      <c r="A133">
        <f t="shared" si="35"/>
        <v>1.0100000000000007</v>
      </c>
      <c r="B133">
        <v>0</v>
      </c>
      <c r="C133" s="5">
        <f t="shared" si="36"/>
        <v>108.71927327787306</v>
      </c>
      <c r="D133" s="5">
        <f t="shared" si="37"/>
        <v>61.091677818556356</v>
      </c>
      <c r="E133" s="2">
        <f t="shared" si="38"/>
        <v>108.71927327787306</v>
      </c>
      <c r="F133" s="2">
        <f t="shared" si="39"/>
        <v>0</v>
      </c>
      <c r="G133" s="3">
        <v>0</v>
      </c>
      <c r="H133" s="3">
        <f t="shared" si="40"/>
        <v>89.032433329294989</v>
      </c>
      <c r="I133" s="3">
        <f t="shared" si="41"/>
        <v>42.359880464673815</v>
      </c>
      <c r="J133" s="2">
        <f t="shared" si="23"/>
        <v>98.595809533249493</v>
      </c>
      <c r="K133" s="2">
        <f t="shared" si="24"/>
        <v>98.595809533249493</v>
      </c>
      <c r="L133" s="2">
        <f t="shared" si="25"/>
        <v>67.209140786127804</v>
      </c>
      <c r="M133" s="5">
        <f t="shared" si="26"/>
        <v>0.41751739080347622</v>
      </c>
      <c r="N133" s="4">
        <f t="shared" si="42"/>
        <v>0.29112419579969556</v>
      </c>
      <c r="O133" s="4">
        <f t="shared" si="43"/>
        <v>0.27071042753577024</v>
      </c>
      <c r="P133" s="4">
        <v>0</v>
      </c>
      <c r="Q133" s="4">
        <f t="shared" si="27"/>
        <v>0</v>
      </c>
      <c r="R133" s="5">
        <v>0</v>
      </c>
      <c r="S133" s="5">
        <f t="shared" si="28"/>
        <v>-19.36377520180913</v>
      </c>
      <c r="T133" s="5">
        <f t="shared" si="29"/>
        <v>-9.2129033456795124</v>
      </c>
      <c r="U133" s="6">
        <f t="shared" si="30"/>
        <v>2235.0284880376971</v>
      </c>
      <c r="V133" s="5">
        <v>0</v>
      </c>
      <c r="W133" s="5">
        <f t="shared" si="31"/>
        <v>-5.973473341445934</v>
      </c>
      <c r="X133" s="5">
        <f t="shared" si="32"/>
        <v>12.555107832755338</v>
      </c>
      <c r="Y133" s="5">
        <v>0</v>
      </c>
      <c r="Z133" s="5">
        <f t="shared" si="33"/>
        <v>-25.337248543255065</v>
      </c>
      <c r="AA133" s="5">
        <f t="shared" si="34"/>
        <v>-28.831795512924174</v>
      </c>
      <c r="AB133">
        <f t="shared" si="44"/>
        <v>0</v>
      </c>
    </row>
    <row r="134" spans="1:28" x14ac:dyDescent="0.25">
      <c r="A134">
        <f t="shared" si="35"/>
        <v>1.0200000000000007</v>
      </c>
      <c r="B134">
        <v>0</v>
      </c>
      <c r="C134" s="5">
        <f t="shared" si="36"/>
        <v>109.60833074873885</v>
      </c>
      <c r="D134" s="5">
        <f t="shared" si="37"/>
        <v>61.513835033427448</v>
      </c>
      <c r="E134" s="2">
        <f t="shared" si="38"/>
        <v>109.60833074873885</v>
      </c>
      <c r="F134" s="2">
        <f t="shared" si="39"/>
        <v>0</v>
      </c>
      <c r="G134" s="3">
        <v>0</v>
      </c>
      <c r="H134" s="3">
        <f t="shared" si="40"/>
        <v>88.779060843862439</v>
      </c>
      <c r="I134" s="3">
        <f t="shared" si="41"/>
        <v>42.07156250954457</v>
      </c>
      <c r="J134" s="2">
        <f t="shared" si="23"/>
        <v>98.243259393775944</v>
      </c>
      <c r="K134" s="2">
        <f t="shared" si="24"/>
        <v>98.243259393775944</v>
      </c>
      <c r="L134" s="2">
        <f t="shared" si="25"/>
        <v>66.968820309322382</v>
      </c>
      <c r="M134" s="5">
        <f t="shared" si="26"/>
        <v>0.41756543182196332</v>
      </c>
      <c r="N134" s="4">
        <f t="shared" si="42"/>
        <v>0.29211901338909491</v>
      </c>
      <c r="O134" s="4">
        <f t="shared" si="43"/>
        <v>0.27105376860428115</v>
      </c>
      <c r="P134" s="4">
        <v>0</v>
      </c>
      <c r="Q134" s="4">
        <f t="shared" si="27"/>
        <v>0</v>
      </c>
      <c r="R134" s="5">
        <v>0</v>
      </c>
      <c r="S134" s="5">
        <f t="shared" si="28"/>
        <v>-19.241840458876045</v>
      </c>
      <c r="T134" s="5">
        <f t="shared" si="29"/>
        <v>-9.1185273415769945</v>
      </c>
      <c r="U134" s="6">
        <f t="shared" si="30"/>
        <v>2234.1346554209231</v>
      </c>
      <c r="V134" s="5">
        <v>0</v>
      </c>
      <c r="W134" s="5">
        <f t="shared" si="31"/>
        <v>-5.9190991679345686</v>
      </c>
      <c r="X134" s="5">
        <f t="shared" si="32"/>
        <v>12.490433771070489</v>
      </c>
      <c r="Y134" s="5">
        <v>0</v>
      </c>
      <c r="Z134" s="5">
        <f t="shared" si="33"/>
        <v>-25.160939626810613</v>
      </c>
      <c r="AA134" s="5">
        <f t="shared" si="34"/>
        <v>-28.802093570506507</v>
      </c>
      <c r="AB134">
        <f t="shared" si="44"/>
        <v>0</v>
      </c>
    </row>
    <row r="135" spans="1:28" x14ac:dyDescent="0.25">
      <c r="A135">
        <f t="shared" si="35"/>
        <v>1.0300000000000007</v>
      </c>
      <c r="B135">
        <v>0</v>
      </c>
      <c r="C135" s="5">
        <f t="shared" si="36"/>
        <v>110.49486331019614</v>
      </c>
      <c r="D135" s="5">
        <f t="shared" si="37"/>
        <v>61.933110553844372</v>
      </c>
      <c r="E135" s="2">
        <f t="shared" si="38"/>
        <v>110.49486331019614</v>
      </c>
      <c r="F135" s="2">
        <f t="shared" si="39"/>
        <v>0</v>
      </c>
      <c r="G135" s="3">
        <v>0</v>
      </c>
      <c r="H135" s="3">
        <f t="shared" si="40"/>
        <v>88.527451447594331</v>
      </c>
      <c r="I135" s="3">
        <f t="shared" si="41"/>
        <v>41.783541573839507</v>
      </c>
      <c r="J135" s="2">
        <f t="shared" si="23"/>
        <v>97.89266574293984</v>
      </c>
      <c r="K135" s="2">
        <f t="shared" si="24"/>
        <v>97.89266574293984</v>
      </c>
      <c r="L135" s="2">
        <f t="shared" si="25"/>
        <v>66.729833498936486</v>
      </c>
      <c r="M135" s="5">
        <f t="shared" si="26"/>
        <v>0.4176137201278457</v>
      </c>
      <c r="N135" s="4">
        <f t="shared" si="42"/>
        <v>0.29311554927555949</v>
      </c>
      <c r="O135" s="4">
        <f t="shared" si="43"/>
        <v>0.27139623149175957</v>
      </c>
      <c r="P135" s="4">
        <v>0</v>
      </c>
      <c r="Q135" s="4">
        <f t="shared" si="27"/>
        <v>0</v>
      </c>
      <c r="R135" s="5">
        <v>0</v>
      </c>
      <c r="S135" s="5">
        <f t="shared" si="28"/>
        <v>-19.121045603476297</v>
      </c>
      <c r="T135" s="5">
        <f t="shared" si="29"/>
        <v>-9.0248277889382713</v>
      </c>
      <c r="U135" s="6">
        <f t="shared" si="30"/>
        <v>2233.2411802656989</v>
      </c>
      <c r="V135" s="5">
        <v>0</v>
      </c>
      <c r="W135" s="5">
        <f t="shared" si="31"/>
        <v>-5.8649994809321431</v>
      </c>
      <c r="X135" s="5">
        <f t="shared" si="32"/>
        <v>12.426267310798362</v>
      </c>
      <c r="Y135" s="5">
        <v>0</v>
      </c>
      <c r="Z135" s="5">
        <f t="shared" si="33"/>
        <v>-24.986045084408438</v>
      </c>
      <c r="AA135" s="5">
        <f t="shared" si="34"/>
        <v>-28.772560478139908</v>
      </c>
      <c r="AB135">
        <f t="shared" si="44"/>
        <v>0</v>
      </c>
    </row>
    <row r="136" spans="1:28" x14ac:dyDescent="0.25">
      <c r="A136">
        <f t="shared" si="35"/>
        <v>1.0400000000000007</v>
      </c>
      <c r="B136">
        <v>0</v>
      </c>
      <c r="C136" s="5">
        <f t="shared" si="36"/>
        <v>111.37888852241785</v>
      </c>
      <c r="D136" s="5">
        <f t="shared" si="37"/>
        <v>62.349507341558862</v>
      </c>
      <c r="E136" s="2">
        <f t="shared" si="38"/>
        <v>111.37888852241785</v>
      </c>
      <c r="F136" s="2">
        <f t="shared" si="39"/>
        <v>0</v>
      </c>
      <c r="G136" s="3">
        <v>0</v>
      </c>
      <c r="H136" s="3">
        <f t="shared" si="40"/>
        <v>88.277590996750249</v>
      </c>
      <c r="I136" s="3">
        <f t="shared" si="41"/>
        <v>41.495815969058107</v>
      </c>
      <c r="J136" s="2">
        <f t="shared" si="23"/>
        <v>97.54401988398601</v>
      </c>
      <c r="K136" s="2">
        <f t="shared" si="24"/>
        <v>97.54401988398601</v>
      </c>
      <c r="L136" s="2">
        <f t="shared" si="25"/>
        <v>66.492174426711657</v>
      </c>
      <c r="M136" s="5">
        <f t="shared" si="26"/>
        <v>0.41766225562682463</v>
      </c>
      <c r="N136" s="4">
        <f t="shared" si="42"/>
        <v>0.29411378405678545</v>
      </c>
      <c r="O136" s="4">
        <f t="shared" si="43"/>
        <v>0.27173781141678494</v>
      </c>
      <c r="P136" s="4">
        <v>0</v>
      </c>
      <c r="Q136" s="4">
        <f t="shared" si="27"/>
        <v>0</v>
      </c>
      <c r="R136" s="5">
        <v>0</v>
      </c>
      <c r="S136" s="5">
        <f t="shared" si="28"/>
        <v>-19.001378724894249</v>
      </c>
      <c r="T136" s="5">
        <f t="shared" si="29"/>
        <v>-8.9317991782944528</v>
      </c>
      <c r="U136" s="6">
        <f t="shared" si="30"/>
        <v>2232.3480624290682</v>
      </c>
      <c r="V136" s="5">
        <v>0</v>
      </c>
      <c r="W136" s="5">
        <f t="shared" si="31"/>
        <v>-5.8111728508514284</v>
      </c>
      <c r="X136" s="5">
        <f t="shared" si="32"/>
        <v>12.362603991723018</v>
      </c>
      <c r="Y136" s="5">
        <v>0</v>
      </c>
      <c r="Z136" s="5">
        <f t="shared" si="33"/>
        <v>-24.812551575745676</v>
      </c>
      <c r="AA136" s="5">
        <f t="shared" si="34"/>
        <v>-28.743195186571434</v>
      </c>
      <c r="AB136">
        <f t="shared" si="44"/>
        <v>0</v>
      </c>
    </row>
    <row r="137" spans="1:28" x14ac:dyDescent="0.25">
      <c r="A137">
        <f t="shared" si="35"/>
        <v>1.0500000000000007</v>
      </c>
      <c r="B137">
        <v>0</v>
      </c>
      <c r="C137" s="5">
        <f t="shared" si="36"/>
        <v>112.26042380480658</v>
      </c>
      <c r="D137" s="5">
        <f t="shared" si="37"/>
        <v>62.763028341490113</v>
      </c>
      <c r="E137" s="2">
        <f t="shared" si="38"/>
        <v>112.26042380480658</v>
      </c>
      <c r="F137" s="2">
        <f t="shared" si="39"/>
        <v>0</v>
      </c>
      <c r="G137" s="3">
        <v>0</v>
      </c>
      <c r="H137" s="3">
        <f t="shared" si="40"/>
        <v>88.029465480992798</v>
      </c>
      <c r="I137" s="3">
        <f t="shared" si="41"/>
        <v>41.208384017192394</v>
      </c>
      <c r="J137" s="2">
        <f t="shared" si="23"/>
        <v>97.197313266250831</v>
      </c>
      <c r="K137" s="2">
        <f t="shared" si="24"/>
        <v>97.197313266250831</v>
      </c>
      <c r="L137" s="2">
        <f t="shared" si="25"/>
        <v>66.255837263974655</v>
      </c>
      <c r="M137" s="5">
        <f t="shared" si="26"/>
        <v>0.41771103818633964</v>
      </c>
      <c r="N137" s="4">
        <f t="shared" si="42"/>
        <v>0.29511369778048274</v>
      </c>
      <c r="O137" s="4">
        <f t="shared" si="43"/>
        <v>0.27207850352777257</v>
      </c>
      <c r="P137" s="4">
        <v>0</v>
      </c>
      <c r="Q137" s="4">
        <f t="shared" si="27"/>
        <v>0</v>
      </c>
      <c r="R137" s="5">
        <v>0</v>
      </c>
      <c r="S137" s="5">
        <f t="shared" si="28"/>
        <v>-18.882828074264218</v>
      </c>
      <c r="T137" s="5">
        <f t="shared" si="29"/>
        <v>-8.8394360497726119</v>
      </c>
      <c r="U137" s="6">
        <f t="shared" si="30"/>
        <v>2231.4553017681319</v>
      </c>
      <c r="V137" s="5">
        <v>0</v>
      </c>
      <c r="W137" s="5">
        <f t="shared" si="31"/>
        <v>-5.7576178568178156</v>
      </c>
      <c r="X137" s="5">
        <f t="shared" si="32"/>
        <v>12.299439409418113</v>
      </c>
      <c r="Y137" s="5">
        <v>0</v>
      </c>
      <c r="Z137" s="5">
        <f t="shared" si="33"/>
        <v>-24.640445931082034</v>
      </c>
      <c r="AA137" s="5">
        <f t="shared" si="34"/>
        <v>-28.713996640354498</v>
      </c>
      <c r="AB137">
        <f t="shared" si="44"/>
        <v>0</v>
      </c>
    </row>
    <row r="138" spans="1:28" x14ac:dyDescent="0.25">
      <c r="A138">
        <f t="shared" si="35"/>
        <v>1.0600000000000007</v>
      </c>
      <c r="B138">
        <v>0</v>
      </c>
      <c r="C138" s="5">
        <f t="shared" si="36"/>
        <v>113.13948643731996</v>
      </c>
      <c r="D138" s="5">
        <f t="shared" si="37"/>
        <v>63.173676481830022</v>
      </c>
      <c r="E138" s="2">
        <f t="shared" si="38"/>
        <v>113.13948643731996</v>
      </c>
      <c r="F138" s="2">
        <f t="shared" si="39"/>
        <v>0</v>
      </c>
      <c r="G138" s="3">
        <v>0</v>
      </c>
      <c r="H138" s="3">
        <f t="shared" si="40"/>
        <v>87.783061021681974</v>
      </c>
      <c r="I138" s="3">
        <f t="shared" si="41"/>
        <v>40.92124405078885</v>
      </c>
      <c r="J138" s="2">
        <f t="shared" si="23"/>
        <v>96.852537483540218</v>
      </c>
      <c r="K138" s="2">
        <f t="shared" si="24"/>
        <v>96.852537483540218</v>
      </c>
      <c r="L138" s="2">
        <f t="shared" si="25"/>
        <v>66.020816280531847</v>
      </c>
      <c r="M138" s="5">
        <f t="shared" si="26"/>
        <v>0.41776006763469059</v>
      </c>
      <c r="N138" s="4">
        <f t="shared" si="42"/>
        <v>0.29611526993688064</v>
      </c>
      <c r="O138" s="4">
        <f t="shared" si="43"/>
        <v>0.27241830290298635</v>
      </c>
      <c r="P138" s="4">
        <v>0</v>
      </c>
      <c r="Q138" s="4">
        <f t="shared" si="27"/>
        <v>0</v>
      </c>
      <c r="R138" s="5">
        <v>0</v>
      </c>
      <c r="S138" s="5">
        <f t="shared" si="28"/>
        <v>-18.765382062083809</v>
      </c>
      <c r="T138" s="5">
        <f t="shared" si="29"/>
        <v>-8.7477329923498424</v>
      </c>
      <c r="U138" s="6">
        <f t="shared" si="30"/>
        <v>2230.5628981400496</v>
      </c>
      <c r="V138" s="5">
        <v>0</v>
      </c>
      <c r="W138" s="5">
        <f t="shared" si="31"/>
        <v>-5.704333086493687</v>
      </c>
      <c r="X138" s="5">
        <f t="shared" si="32"/>
        <v>12.236769214498548</v>
      </c>
      <c r="Y138" s="5">
        <v>0</v>
      </c>
      <c r="Z138" s="5">
        <f t="shared" si="33"/>
        <v>-24.469715148577496</v>
      </c>
      <c r="AA138" s="5">
        <f t="shared" si="34"/>
        <v>-28.684963777851294</v>
      </c>
      <c r="AB138">
        <f t="shared" si="44"/>
        <v>0</v>
      </c>
    </row>
    <row r="139" spans="1:28" x14ac:dyDescent="0.25">
      <c r="A139">
        <f t="shared" si="35"/>
        <v>1.0700000000000007</v>
      </c>
      <c r="B139">
        <v>0</v>
      </c>
      <c r="C139" s="5">
        <f t="shared" si="36"/>
        <v>114.01609356177934</v>
      </c>
      <c r="D139" s="5">
        <f t="shared" si="37"/>
        <v>63.581454674149015</v>
      </c>
      <c r="E139" s="2">
        <f t="shared" si="38"/>
        <v>114.01609356177934</v>
      </c>
      <c r="F139" s="2">
        <f t="shared" si="39"/>
        <v>0</v>
      </c>
      <c r="G139" s="3">
        <v>0</v>
      </c>
      <c r="H139" s="3">
        <f t="shared" si="40"/>
        <v>87.538363870196193</v>
      </c>
      <c r="I139" s="3">
        <f t="shared" si="41"/>
        <v>40.634394413010334</v>
      </c>
      <c r="J139" s="2">
        <f t="shared" si="23"/>
        <v>96.509684272527565</v>
      </c>
      <c r="K139" s="2">
        <f t="shared" si="24"/>
        <v>96.509684272527565</v>
      </c>
      <c r="L139" s="2">
        <f t="shared" si="25"/>
        <v>65.787105843577066</v>
      </c>
      <c r="M139" s="5">
        <f t="shared" si="26"/>
        <v>0.41780934376014967</v>
      </c>
      <c r="N139" s="4">
        <f t="shared" si="42"/>
        <v>0.29711847945121311</v>
      </c>
      <c r="O139" s="4">
        <f t="shared" si="43"/>
        <v>0.27275720455056096</v>
      </c>
      <c r="P139" s="4">
        <v>0</v>
      </c>
      <c r="Q139" s="4">
        <f t="shared" si="27"/>
        <v>0</v>
      </c>
      <c r="R139" s="5">
        <v>0</v>
      </c>
      <c r="S139" s="5">
        <f t="shared" si="28"/>
        <v>-18.649029255771172</v>
      </c>
      <c r="T139" s="5">
        <f t="shared" si="29"/>
        <v>-8.6566846431176732</v>
      </c>
      <c r="U139" s="6">
        <f t="shared" si="30"/>
        <v>2229.6708514020347</v>
      </c>
      <c r="V139" s="5">
        <v>0</v>
      </c>
      <c r="W139" s="5">
        <f t="shared" si="31"/>
        <v>-5.6513171359040193</v>
      </c>
      <c r="X139" s="5">
        <f t="shared" si="32"/>
        <v>12.174589111884133</v>
      </c>
      <c r="Y139" s="5">
        <v>0</v>
      </c>
      <c r="Z139" s="5">
        <f t="shared" si="33"/>
        <v>-24.300346391675191</v>
      </c>
      <c r="AA139" s="5">
        <f t="shared" si="34"/>
        <v>-28.656095531233539</v>
      </c>
      <c r="AB139">
        <f t="shared" si="44"/>
        <v>0</v>
      </c>
    </row>
    <row r="140" spans="1:28" x14ac:dyDescent="0.25">
      <c r="A140">
        <f t="shared" si="35"/>
        <v>1.0800000000000007</v>
      </c>
      <c r="B140">
        <v>0</v>
      </c>
      <c r="C140" s="5">
        <f t="shared" si="36"/>
        <v>114.89026218316172</v>
      </c>
      <c r="D140" s="5">
        <f t="shared" si="37"/>
        <v>63.986365813502552</v>
      </c>
      <c r="E140" s="2">
        <f t="shared" si="38"/>
        <v>114.89026218316172</v>
      </c>
      <c r="F140" s="2">
        <f t="shared" si="39"/>
        <v>0</v>
      </c>
      <c r="G140" s="3">
        <v>0</v>
      </c>
      <c r="H140" s="3">
        <f t="shared" si="40"/>
        <v>87.295360406279443</v>
      </c>
      <c r="I140" s="3">
        <f t="shared" si="41"/>
        <v>40.347833457698002</v>
      </c>
      <c r="J140" s="2">
        <f t="shared" si="23"/>
        <v>96.168745511170911</v>
      </c>
      <c r="K140" s="2">
        <f t="shared" si="24"/>
        <v>96.168745511170911</v>
      </c>
      <c r="L140" s="2">
        <f t="shared" si="25"/>
        <v>65.554700416612746</v>
      </c>
      <c r="M140" s="5">
        <f t="shared" si="26"/>
        <v>0.41785886631006364</v>
      </c>
      <c r="N140" s="4">
        <f t="shared" si="42"/>
        <v>0.29812330467618664</v>
      </c>
      <c r="O140" s="4">
        <f t="shared" si="43"/>
        <v>0.27309520340853433</v>
      </c>
      <c r="P140" s="4">
        <v>0</v>
      </c>
      <c r="Q140" s="4">
        <f t="shared" si="27"/>
        <v>0</v>
      </c>
      <c r="R140" s="5">
        <v>0</v>
      </c>
      <c r="S140" s="5">
        <f t="shared" si="28"/>
        <v>-18.533758377265297</v>
      </c>
      <c r="T140" s="5">
        <f t="shared" si="29"/>
        <v>-8.5662856865566468</v>
      </c>
      <c r="U140" s="6">
        <f t="shared" si="30"/>
        <v>2228.7791614113612</v>
      </c>
      <c r="V140" s="5">
        <v>0</v>
      </c>
      <c r="W140" s="5">
        <f t="shared" si="31"/>
        <v>-5.5985686092631353</v>
      </c>
      <c r="X140" s="5">
        <f t="shared" si="32"/>
        <v>12.112894860074897</v>
      </c>
      <c r="Y140" s="5">
        <v>0</v>
      </c>
      <c r="Z140" s="5">
        <f t="shared" si="33"/>
        <v>-24.132326986528433</v>
      </c>
      <c r="AA140" s="5">
        <f t="shared" si="34"/>
        <v>-28.627390826481751</v>
      </c>
      <c r="AB140">
        <f t="shared" si="44"/>
        <v>0</v>
      </c>
    </row>
    <row r="141" spans="1:28" x14ac:dyDescent="0.25">
      <c r="A141">
        <f t="shared" si="35"/>
        <v>1.0900000000000007</v>
      </c>
      <c r="B141">
        <v>0</v>
      </c>
      <c r="C141" s="5">
        <f t="shared" si="36"/>
        <v>115.7620091708752</v>
      </c>
      <c r="D141" s="5">
        <f t="shared" si="37"/>
        <v>64.388412778538211</v>
      </c>
      <c r="E141" s="2">
        <f t="shared" si="38"/>
        <v>115.7620091708752</v>
      </c>
      <c r="F141" s="2">
        <f t="shared" si="39"/>
        <v>0</v>
      </c>
      <c r="G141" s="3">
        <v>0</v>
      </c>
      <c r="H141" s="3">
        <f t="shared" si="40"/>
        <v>87.054037136414152</v>
      </c>
      <c r="I141" s="3">
        <f t="shared" si="41"/>
        <v>40.061559549433184</v>
      </c>
      <c r="J141" s="2">
        <f t="shared" si="23"/>
        <v>95.829713217148651</v>
      </c>
      <c r="K141" s="2">
        <f t="shared" si="24"/>
        <v>95.829713217148651</v>
      </c>
      <c r="L141" s="2">
        <f t="shared" si="25"/>
        <v>65.323594558383533</v>
      </c>
      <c r="M141" s="5">
        <f t="shared" si="26"/>
        <v>0.41790863498994602</v>
      </c>
      <c r="N141" s="4">
        <f t="shared" si="42"/>
        <v>0.2991297233844345</v>
      </c>
      <c r="O141" s="4">
        <f t="shared" si="43"/>
        <v>0.27343229434488947</v>
      </c>
      <c r="P141" s="4">
        <v>0</v>
      </c>
      <c r="Q141" s="4">
        <f t="shared" si="27"/>
        <v>0</v>
      </c>
      <c r="R141" s="5">
        <v>0</v>
      </c>
      <c r="S141" s="5">
        <f t="shared" si="28"/>
        <v>-18.419558300668339</v>
      </c>
      <c r="T141" s="5">
        <f t="shared" si="29"/>
        <v>-8.4765308538208544</v>
      </c>
      <c r="U141" s="6">
        <f t="shared" si="30"/>
        <v>2227.8878280253584</v>
      </c>
      <c r="V141" s="5">
        <v>0</v>
      </c>
      <c r="W141" s="5">
        <f t="shared" si="31"/>
        <v>-5.5460861188025978</v>
      </c>
      <c r="X141" s="5">
        <f t="shared" si="32"/>
        <v>12.051682270437809</v>
      </c>
      <c r="Y141" s="5">
        <v>0</v>
      </c>
      <c r="Z141" s="5">
        <f t="shared" si="33"/>
        <v>-23.965644419470937</v>
      </c>
      <c r="AA141" s="5">
        <f t="shared" si="34"/>
        <v>-28.598848583383045</v>
      </c>
      <c r="AB141">
        <f t="shared" si="44"/>
        <v>0</v>
      </c>
    </row>
    <row r="142" spans="1:28" x14ac:dyDescent="0.25">
      <c r="A142">
        <f t="shared" si="35"/>
        <v>1.1000000000000008</v>
      </c>
      <c r="B142">
        <v>0</v>
      </c>
      <c r="C142" s="5">
        <f t="shared" si="36"/>
        <v>116.63135126001838</v>
      </c>
      <c r="D142" s="5">
        <f t="shared" si="37"/>
        <v>64.787598431603371</v>
      </c>
      <c r="E142" s="2">
        <f t="shared" si="38"/>
        <v>116.63135126001838</v>
      </c>
      <c r="F142" s="2">
        <f t="shared" si="39"/>
        <v>0</v>
      </c>
      <c r="G142" s="3">
        <v>0</v>
      </c>
      <c r="H142" s="3">
        <f t="shared" si="40"/>
        <v>86.814380692219444</v>
      </c>
      <c r="I142" s="3">
        <f t="shared" si="41"/>
        <v>39.775571063599351</v>
      </c>
      <c r="J142" s="2">
        <f t="shared" si="23"/>
        <v>95.492579546313678</v>
      </c>
      <c r="K142" s="2">
        <f t="shared" si="24"/>
        <v>95.492579546313678</v>
      </c>
      <c r="L142" s="2">
        <f t="shared" si="25"/>
        <v>65.093782921822537</v>
      </c>
      <c r="M142" s="5">
        <f t="shared" si="26"/>
        <v>0.41795864946256001</v>
      </c>
      <c r="N142" s="4">
        <f t="shared" si="42"/>
        <v>0.30013771276095907</v>
      </c>
      <c r="O142" s="4">
        <f t="shared" si="43"/>
        <v>0.27376847215760741</v>
      </c>
      <c r="P142" s="4">
        <v>0</v>
      </c>
      <c r="Q142" s="4">
        <f t="shared" si="27"/>
        <v>0</v>
      </c>
      <c r="R142" s="5">
        <v>0</v>
      </c>
      <c r="S142" s="5">
        <f t="shared" si="28"/>
        <v>-18.306418049929281</v>
      </c>
      <c r="T142" s="5">
        <f t="shared" si="29"/>
        <v>-8.3874149220323666</v>
      </c>
      <c r="U142" s="6">
        <f t="shared" si="30"/>
        <v>2226.9968511014126</v>
      </c>
      <c r="V142" s="5">
        <v>0</v>
      </c>
      <c r="W142" s="5">
        <f t="shared" si="31"/>
        <v>-5.4938682846002678</v>
      </c>
      <c r="X142" s="5">
        <f t="shared" si="32"/>
        <v>11.99094720650476</v>
      </c>
      <c r="Y142" s="5">
        <v>0</v>
      </c>
      <c r="Z142" s="5">
        <f t="shared" si="33"/>
        <v>-23.800286334529549</v>
      </c>
      <c r="AA142" s="5">
        <f t="shared" si="34"/>
        <v>-28.570467715527606</v>
      </c>
      <c r="AB142">
        <f t="shared" si="44"/>
        <v>0</v>
      </c>
    </row>
    <row r="143" spans="1:28" x14ac:dyDescent="0.25">
      <c r="A143">
        <f t="shared" si="35"/>
        <v>1.1100000000000008</v>
      </c>
      <c r="B143">
        <v>0</v>
      </c>
      <c r="C143" s="5">
        <f t="shared" si="36"/>
        <v>117.49830505262385</v>
      </c>
      <c r="D143" s="5">
        <f t="shared" si="37"/>
        <v>65.183925618853578</v>
      </c>
      <c r="E143" s="2">
        <f t="shared" si="38"/>
        <v>117.49830505262385</v>
      </c>
      <c r="F143" s="2">
        <f t="shared" si="39"/>
        <v>0</v>
      </c>
      <c r="G143" s="3">
        <v>0</v>
      </c>
      <c r="H143" s="3">
        <f t="shared" si="40"/>
        <v>86.576377828874143</v>
      </c>
      <c r="I143" s="3">
        <f t="shared" si="41"/>
        <v>39.489866386444078</v>
      </c>
      <c r="J143" s="2">
        <f t="shared" si="23"/>
        <v>95.157336791164852</v>
      </c>
      <c r="K143" s="2">
        <f t="shared" si="24"/>
        <v>95.157336791164852</v>
      </c>
      <c r="L143" s="2">
        <f t="shared" si="25"/>
        <v>64.865260253009438</v>
      </c>
      <c r="M143" s="5">
        <f t="shared" si="26"/>
        <v>0.41800890934699159</v>
      </c>
      <c r="N143" s="4">
        <f t="shared" si="42"/>
        <v>0.30114724939556747</v>
      </c>
      <c r="O143" s="4">
        <f t="shared" si="43"/>
        <v>0.27410373157473056</v>
      </c>
      <c r="P143" s="4">
        <v>0</v>
      </c>
      <c r="Q143" s="4">
        <f t="shared" si="27"/>
        <v>0</v>
      </c>
      <c r="R143" s="5">
        <v>0</v>
      </c>
      <c r="S143" s="5">
        <f t="shared" si="28"/>
        <v>-18.194326796567854</v>
      </c>
      <c r="T143" s="5">
        <f t="shared" si="29"/>
        <v>-8.2989327135852875</v>
      </c>
      <c r="U143" s="6">
        <f t="shared" si="30"/>
        <v>2226.1062304969682</v>
      </c>
      <c r="V143" s="5">
        <v>0</v>
      </c>
      <c r="W143" s="5">
        <f t="shared" si="31"/>
        <v>-5.4419137344104653</v>
      </c>
      <c r="X143" s="5">
        <f t="shared" si="32"/>
        <v>11.93068558328147</v>
      </c>
      <c r="Y143" s="5">
        <v>0</v>
      </c>
      <c r="Z143" s="5">
        <f t="shared" si="33"/>
        <v>-23.63624053097832</v>
      </c>
      <c r="AA143" s="5">
        <f t="shared" si="34"/>
        <v>-28.542247130303817</v>
      </c>
      <c r="AB143">
        <f t="shared" si="44"/>
        <v>0</v>
      </c>
    </row>
    <row r="144" spans="1:28" x14ac:dyDescent="0.25">
      <c r="A144">
        <f t="shared" si="35"/>
        <v>1.1200000000000008</v>
      </c>
      <c r="B144">
        <v>0</v>
      </c>
      <c r="C144" s="5">
        <f t="shared" si="36"/>
        <v>118.36288701888604</v>
      </c>
      <c r="D144" s="5">
        <f t="shared" si="37"/>
        <v>65.577397170361508</v>
      </c>
      <c r="E144" s="2">
        <f t="shared" si="38"/>
        <v>118.36288701888604</v>
      </c>
      <c r="F144" s="2">
        <f t="shared" si="39"/>
        <v>0</v>
      </c>
      <c r="G144" s="3">
        <v>0</v>
      </c>
      <c r="H144" s="3">
        <f t="shared" si="40"/>
        <v>86.340015423564367</v>
      </c>
      <c r="I144" s="3">
        <f t="shared" si="41"/>
        <v>39.204443915141042</v>
      </c>
      <c r="J144" s="2">
        <f t="shared" si="23"/>
        <v>94.823977379335716</v>
      </c>
      <c r="K144" s="2">
        <f t="shared" si="24"/>
        <v>94.823977379335716</v>
      </c>
      <c r="L144" s="2">
        <f t="shared" si="25"/>
        <v>64.638021390140224</v>
      </c>
      <c r="M144" s="5">
        <f t="shared" si="26"/>
        <v>0.41805941421771387</v>
      </c>
      <c r="N144" s="4">
        <f t="shared" si="42"/>
        <v>0.3021583092753008</v>
      </c>
      <c r="O144" s="4">
        <f t="shared" si="43"/>
        <v>0.27443806725443687</v>
      </c>
      <c r="P144" s="4">
        <v>0</v>
      </c>
      <c r="Q144" s="4">
        <f t="shared" si="27"/>
        <v>0</v>
      </c>
      <c r="R144" s="5">
        <v>0</v>
      </c>
      <c r="S144" s="5">
        <f t="shared" si="28"/>
        <v>-18.083273857438069</v>
      </c>
      <c r="T144" s="5">
        <f t="shared" si="29"/>
        <v>-8.2110790954593469</v>
      </c>
      <c r="U144" s="6">
        <f t="shared" si="30"/>
        <v>2225.2159660695247</v>
      </c>
      <c r="V144" s="5">
        <v>0</v>
      </c>
      <c r="W144" s="5">
        <f t="shared" si="31"/>
        <v>-5.3902211034952252</v>
      </c>
      <c r="X144" s="5">
        <f t="shared" si="32"/>
        <v>11.870893366567104</v>
      </c>
      <c r="Y144" s="5">
        <v>0</v>
      </c>
      <c r="Z144" s="5">
        <f t="shared" si="33"/>
        <v>-23.473494960933294</v>
      </c>
      <c r="AA144" s="5">
        <f t="shared" si="34"/>
        <v>-28.514185728892244</v>
      </c>
      <c r="AB144">
        <f t="shared" si="44"/>
        <v>0</v>
      </c>
    </row>
    <row r="145" spans="1:28" x14ac:dyDescent="0.25">
      <c r="A145">
        <f t="shared" si="35"/>
        <v>1.1300000000000008</v>
      </c>
      <c r="B145">
        <v>0</v>
      </c>
      <c r="C145" s="5">
        <f t="shared" si="36"/>
        <v>119.22511349837364</v>
      </c>
      <c r="D145" s="5">
        <f t="shared" si="37"/>
        <v>65.968015900226462</v>
      </c>
      <c r="E145" s="2">
        <f t="shared" si="38"/>
        <v>119.22511349837364</v>
      </c>
      <c r="F145" s="2">
        <f t="shared" si="39"/>
        <v>0</v>
      </c>
      <c r="G145" s="3">
        <v>0</v>
      </c>
      <c r="H145" s="3">
        <f t="shared" si="40"/>
        <v>86.105280473955034</v>
      </c>
      <c r="I145" s="3">
        <f t="shared" si="41"/>
        <v>38.919302057852121</v>
      </c>
      <c r="J145" s="2">
        <f t="shared" si="23"/>
        <v>94.492493872099672</v>
      </c>
      <c r="K145" s="2">
        <f t="shared" si="24"/>
        <v>94.492493872099672</v>
      </c>
      <c r="L145" s="2">
        <f t="shared" si="25"/>
        <v>64.412061262508288</v>
      </c>
      <c r="M145" s="5">
        <f t="shared" si="26"/>
        <v>0.41811016360364173</v>
      </c>
      <c r="N145" s="4">
        <f t="shared" si="42"/>
        <v>0.30317086777686386</v>
      </c>
      <c r="O145" s="4">
        <f t="shared" si="43"/>
        <v>0.27477147378512595</v>
      </c>
      <c r="P145" s="4">
        <v>0</v>
      </c>
      <c r="Q145" s="4">
        <f t="shared" si="27"/>
        <v>0</v>
      </c>
      <c r="R145" s="5">
        <v>0</v>
      </c>
      <c r="S145" s="5">
        <f t="shared" si="28"/>
        <v>-17.973248692530351</v>
      </c>
      <c r="T145" s="5">
        <f t="shared" si="29"/>
        <v>-8.1238489785428403</v>
      </c>
      <c r="U145" s="6">
        <f t="shared" si="30"/>
        <v>2224.3260576766411</v>
      </c>
      <c r="V145" s="5">
        <v>0</v>
      </c>
      <c r="W145" s="5">
        <f t="shared" si="31"/>
        <v>-5.3387890344566706</v>
      </c>
      <c r="X145" s="5">
        <f t="shared" si="32"/>
        <v>11.811566572284443</v>
      </c>
      <c r="Y145" s="5">
        <v>0</v>
      </c>
      <c r="Z145" s="5">
        <f t="shared" si="33"/>
        <v>-23.312037726987022</v>
      </c>
      <c r="AA145" s="5">
        <f t="shared" si="34"/>
        <v>-28.486282406258397</v>
      </c>
      <c r="AB145">
        <f t="shared" si="44"/>
        <v>0</v>
      </c>
    </row>
    <row r="146" spans="1:28" x14ac:dyDescent="0.25">
      <c r="A146">
        <f t="shared" si="35"/>
        <v>1.1400000000000008</v>
      </c>
      <c r="B146">
        <v>0</v>
      </c>
      <c r="C146" s="5">
        <f t="shared" si="36"/>
        <v>120.08500070122683</v>
      </c>
      <c r="D146" s="5">
        <f t="shared" si="37"/>
        <v>66.355784606684665</v>
      </c>
      <c r="E146" s="2">
        <f t="shared" si="38"/>
        <v>120.08500070122683</v>
      </c>
      <c r="F146" s="2">
        <f t="shared" si="39"/>
        <v>0</v>
      </c>
      <c r="G146" s="3">
        <v>0</v>
      </c>
      <c r="H146" s="3">
        <f t="shared" si="40"/>
        <v>85.872160096685164</v>
      </c>
      <c r="I146" s="3">
        <f t="shared" si="41"/>
        <v>38.634439233789536</v>
      </c>
      <c r="J146" s="2">
        <f t="shared" si="23"/>
        <v>94.162878962891227</v>
      </c>
      <c r="K146" s="2">
        <f t="shared" si="24"/>
        <v>94.162878962891227</v>
      </c>
      <c r="L146" s="2">
        <f t="shared" si="25"/>
        <v>64.187374889496397</v>
      </c>
      <c r="M146" s="5">
        <f t="shared" si="26"/>
        <v>0.41816115698717854</v>
      </c>
      <c r="N146" s="4">
        <f t="shared" si="42"/>
        <v>0.30418489965905604</v>
      </c>
      <c r="O146" s="4">
        <f t="shared" si="43"/>
        <v>0.27510394568551649</v>
      </c>
      <c r="P146" s="4">
        <v>0</v>
      </c>
      <c r="Q146" s="4">
        <f t="shared" si="27"/>
        <v>0</v>
      </c>
      <c r="R146" s="5">
        <v>0</v>
      </c>
      <c r="S146" s="5">
        <f t="shared" si="28"/>
        <v>-17.864240902811687</v>
      </c>
      <c r="T146" s="5">
        <f t="shared" si="29"/>
        <v>-8.0372373169648235</v>
      </c>
      <c r="U146" s="6">
        <f t="shared" si="30"/>
        <v>2223.4365051759314</v>
      </c>
      <c r="V146" s="5">
        <v>0</v>
      </c>
      <c r="W146" s="5">
        <f t="shared" si="31"/>
        <v>-5.2876161770704391</v>
      </c>
      <c r="X146" s="5">
        <f t="shared" si="32"/>
        <v>11.752701265820283</v>
      </c>
      <c r="Y146" s="5">
        <v>0</v>
      </c>
      <c r="Z146" s="5">
        <f t="shared" si="33"/>
        <v>-23.151857079882127</v>
      </c>
      <c r="AA146" s="5">
        <f t="shared" si="34"/>
        <v>-28.458536051144542</v>
      </c>
      <c r="AB146">
        <f t="shared" si="44"/>
        <v>0</v>
      </c>
    </row>
    <row r="147" spans="1:28" x14ac:dyDescent="0.25">
      <c r="A147">
        <f t="shared" si="35"/>
        <v>1.1500000000000008</v>
      </c>
      <c r="B147">
        <v>0</v>
      </c>
      <c r="C147" s="5">
        <f t="shared" si="36"/>
        <v>120.94256470933968</v>
      </c>
      <c r="D147" s="5">
        <f t="shared" si="37"/>
        <v>66.740706072219993</v>
      </c>
      <c r="E147" s="2">
        <f t="shared" si="38"/>
        <v>120.94256470933968</v>
      </c>
      <c r="F147" s="2">
        <f t="shared" si="39"/>
        <v>0</v>
      </c>
      <c r="G147" s="3">
        <v>0</v>
      </c>
      <c r="H147" s="3">
        <f t="shared" si="40"/>
        <v>85.640641525886338</v>
      </c>
      <c r="I147" s="3">
        <f t="shared" si="41"/>
        <v>38.349853873278093</v>
      </c>
      <c r="J147" s="2">
        <f t="shared" si="23"/>
        <v>93.83512547584273</v>
      </c>
      <c r="K147" s="2">
        <f t="shared" si="24"/>
        <v>93.83512547584273</v>
      </c>
      <c r="L147" s="2">
        <f t="shared" si="25"/>
        <v>63.963957379579227</v>
      </c>
      <c r="M147" s="5">
        <f t="shared" si="26"/>
        <v>0.41821239380325315</v>
      </c>
      <c r="N147" s="4">
        <f t="shared" si="42"/>
        <v>0.30520037905520819</v>
      </c>
      <c r="O147" s="4">
        <f t="shared" si="43"/>
        <v>0.27543547740475549</v>
      </c>
      <c r="P147" s="4">
        <v>0</v>
      </c>
      <c r="Q147" s="4">
        <f t="shared" si="27"/>
        <v>0</v>
      </c>
      <c r="R147" s="5">
        <v>0</v>
      </c>
      <c r="S147" s="5">
        <f t="shared" si="28"/>
        <v>-17.756240228102754</v>
      </c>
      <c r="T147" s="5">
        <f t="shared" si="29"/>
        <v>-7.9512391074363249</v>
      </c>
      <c r="U147" s="6">
        <f t="shared" si="30"/>
        <v>2222.5473084250671</v>
      </c>
      <c r="V147" s="5">
        <v>0</v>
      </c>
      <c r="W147" s="5">
        <f t="shared" si="31"/>
        <v>-5.2367011881201941</v>
      </c>
      <c r="X147" s="5">
        <f t="shared" si="32"/>
        <v>11.694293561375952</v>
      </c>
      <c r="Y147" s="5">
        <v>0</v>
      </c>
      <c r="Z147" s="5">
        <f t="shared" si="33"/>
        <v>-22.992941416222948</v>
      </c>
      <c r="AA147" s="5">
        <f t="shared" si="34"/>
        <v>-28.430945546060371</v>
      </c>
      <c r="AB147">
        <f t="shared" si="44"/>
        <v>0</v>
      </c>
    </row>
    <row r="148" spans="1:28" x14ac:dyDescent="0.25">
      <c r="A148">
        <f t="shared" si="35"/>
        <v>1.1600000000000008</v>
      </c>
      <c r="B148">
        <v>0</v>
      </c>
      <c r="C148" s="5">
        <f t="shared" si="36"/>
        <v>121.79782147752772</v>
      </c>
      <c r="D148" s="5">
        <f t="shared" si="37"/>
        <v>67.12278306367547</v>
      </c>
      <c r="E148" s="2">
        <f t="shared" si="38"/>
        <v>121.79782147752772</v>
      </c>
      <c r="F148" s="2">
        <f t="shared" si="39"/>
        <v>0</v>
      </c>
      <c r="G148" s="3">
        <v>0</v>
      </c>
      <c r="H148" s="3">
        <f t="shared" si="40"/>
        <v>85.410712111724109</v>
      </c>
      <c r="I148" s="3">
        <f t="shared" si="41"/>
        <v>38.065544417817492</v>
      </c>
      <c r="J148" s="2">
        <f t="shared" si="23"/>
        <v>93.509226364336115</v>
      </c>
      <c r="K148" s="2">
        <f t="shared" si="24"/>
        <v>93.509226364336115</v>
      </c>
      <c r="L148" s="2">
        <f t="shared" si="25"/>
        <v>63.741803929336136</v>
      </c>
      <c r="M148" s="5">
        <f t="shared" si="26"/>
        <v>0.41826387343834998</v>
      </c>
      <c r="N148" s="4">
        <f t="shared" si="42"/>
        <v>0.30621727946562949</v>
      </c>
      <c r="O148" s="4">
        <f t="shared" si="43"/>
        <v>0.27576606332254017</v>
      </c>
      <c r="P148" s="4">
        <v>0</v>
      </c>
      <c r="Q148" s="4">
        <f t="shared" si="27"/>
        <v>0</v>
      </c>
      <c r="R148" s="5">
        <v>0</v>
      </c>
      <c r="S148" s="5">
        <f t="shared" si="28"/>
        <v>-17.64923654499151</v>
      </c>
      <c r="T148" s="5">
        <f t="shared" si="29"/>
        <v>-7.8658493886005427</v>
      </c>
      <c r="U148" s="6">
        <f t="shared" si="30"/>
        <v>2221.6584672817771</v>
      </c>
      <c r="V148" s="5">
        <v>0</v>
      </c>
      <c r="W148" s="5">
        <f t="shared" si="31"/>
        <v>-5.1860427312331598</v>
      </c>
      <c r="X148" s="5">
        <f t="shared" si="32"/>
        <v>11.636339621327588</v>
      </c>
      <c r="Y148" s="5">
        <v>0</v>
      </c>
      <c r="Z148" s="5">
        <f t="shared" si="33"/>
        <v>-22.835279276224668</v>
      </c>
      <c r="AA148" s="5">
        <f t="shared" si="34"/>
        <v>-28.403509767272954</v>
      </c>
      <c r="AB148">
        <f t="shared" si="44"/>
        <v>0</v>
      </c>
    </row>
    <row r="149" spans="1:28" x14ac:dyDescent="0.25">
      <c r="A149">
        <f t="shared" si="35"/>
        <v>1.1700000000000008</v>
      </c>
      <c r="B149">
        <v>0</v>
      </c>
      <c r="C149" s="5">
        <f t="shared" si="36"/>
        <v>122.65078683468114</v>
      </c>
      <c r="D149" s="5">
        <f t="shared" si="37"/>
        <v>67.502018332365282</v>
      </c>
      <c r="E149" s="2">
        <f t="shared" si="38"/>
        <v>122.65078683468114</v>
      </c>
      <c r="F149" s="2">
        <f t="shared" si="39"/>
        <v>0</v>
      </c>
      <c r="G149" s="3">
        <v>0</v>
      </c>
      <c r="H149" s="3">
        <f t="shared" si="40"/>
        <v>85.182359318961858</v>
      </c>
      <c r="I149" s="3">
        <f t="shared" si="41"/>
        <v>37.781509320144764</v>
      </c>
      <c r="J149" s="2">
        <f t="shared" si="23"/>
        <v>93.185174709569083</v>
      </c>
      <c r="K149" s="2">
        <f t="shared" si="24"/>
        <v>93.185174709569083</v>
      </c>
      <c r="L149" s="2">
        <f t="shared" si="25"/>
        <v>63.520909822473811</v>
      </c>
      <c r="M149" s="5">
        <f t="shared" si="26"/>
        <v>0.41831559522952955</v>
      </c>
      <c r="N149" s="4">
        <f t="shared" si="42"/>
        <v>0.30723557375006832</v>
      </c>
      <c r="O149" s="4">
        <f t="shared" si="43"/>
        <v>0.2760956977492523</v>
      </c>
      <c r="P149" s="4">
        <v>0</v>
      </c>
      <c r="Q149" s="4">
        <f t="shared" si="27"/>
        <v>0</v>
      </c>
      <c r="R149" s="5">
        <v>0</v>
      </c>
      <c r="S149" s="5">
        <f t="shared" si="28"/>
        <v>-17.543219864782237</v>
      </c>
      <c r="T149" s="5">
        <f t="shared" si="29"/>
        <v>-7.7810632403917879</v>
      </c>
      <c r="U149" s="6">
        <f t="shared" si="30"/>
        <v>2220.7699816038462</v>
      </c>
      <c r="V149" s="5">
        <v>0</v>
      </c>
      <c r="W149" s="5">
        <f t="shared" si="31"/>
        <v>-5.1356394767167304</v>
      </c>
      <c r="X149" s="5">
        <f t="shared" si="32"/>
        <v>11.578835655596132</v>
      </c>
      <c r="Y149" s="5">
        <v>0</v>
      </c>
      <c r="Z149" s="5">
        <f t="shared" si="33"/>
        <v>-22.678859341498967</v>
      </c>
      <c r="AA149" s="5">
        <f t="shared" si="34"/>
        <v>-28.376227584795657</v>
      </c>
      <c r="AB149">
        <f t="shared" si="44"/>
        <v>0</v>
      </c>
    </row>
    <row r="150" spans="1:28" x14ac:dyDescent="0.25">
      <c r="A150">
        <f t="shared" si="35"/>
        <v>1.1800000000000008</v>
      </c>
      <c r="B150">
        <v>0</v>
      </c>
      <c r="C150" s="5">
        <f t="shared" si="36"/>
        <v>123.50147648490369</v>
      </c>
      <c r="D150" s="5">
        <f t="shared" si="37"/>
        <v>67.878414614187491</v>
      </c>
      <c r="E150" s="2">
        <f t="shared" si="38"/>
        <v>123.50147648490369</v>
      </c>
      <c r="F150" s="2">
        <f t="shared" si="39"/>
        <v>0</v>
      </c>
      <c r="G150" s="3">
        <v>0</v>
      </c>
      <c r="H150" s="3">
        <f t="shared" si="40"/>
        <v>84.955570725546863</v>
      </c>
      <c r="I150" s="3">
        <f t="shared" si="41"/>
        <v>37.497747044296808</v>
      </c>
      <c r="J150" s="2">
        <f t="shared" si="23"/>
        <v>92.86296371913545</v>
      </c>
      <c r="K150" s="2">
        <f t="shared" si="24"/>
        <v>92.86296371913545</v>
      </c>
      <c r="L150" s="2">
        <f t="shared" si="25"/>
        <v>63.301270428858516</v>
      </c>
      <c r="M150" s="5">
        <f t="shared" si="26"/>
        <v>0.41836755846344226</v>
      </c>
      <c r="N150" s="4">
        <f t="shared" si="42"/>
        <v>0.30825523412018935</v>
      </c>
      <c r="O150" s="4">
        <f t="shared" si="43"/>
        <v>0.27642437492610578</v>
      </c>
      <c r="P150" s="4">
        <v>0</v>
      </c>
      <c r="Q150" s="4">
        <f t="shared" si="27"/>
        <v>0</v>
      </c>
      <c r="R150" s="5">
        <v>0</v>
      </c>
      <c r="S150" s="5">
        <f t="shared" si="28"/>
        <v>-17.438180331479568</v>
      </c>
      <c r="T150" s="5">
        <f t="shared" si="29"/>
        <v>-7.6968757834031205</v>
      </c>
      <c r="U150" s="6">
        <f t="shared" si="30"/>
        <v>2219.8818512491175</v>
      </c>
      <c r="V150" s="5">
        <v>0</v>
      </c>
      <c r="W150" s="5">
        <f t="shared" si="31"/>
        <v>-5.085490101396096</v>
      </c>
      <c r="X150" s="5">
        <f t="shared" si="32"/>
        <v>11.521777921026736</v>
      </c>
      <c r="Y150" s="5">
        <v>0</v>
      </c>
      <c r="Z150" s="5">
        <f t="shared" si="33"/>
        <v>-22.523670432875665</v>
      </c>
      <c r="AA150" s="5">
        <f t="shared" si="34"/>
        <v>-28.349097862376382</v>
      </c>
      <c r="AB150">
        <f t="shared" si="44"/>
        <v>0</v>
      </c>
    </row>
    <row r="151" spans="1:28" x14ac:dyDescent="0.25">
      <c r="A151">
        <f t="shared" si="35"/>
        <v>1.1900000000000008</v>
      </c>
      <c r="B151">
        <v>0</v>
      </c>
      <c r="C151" s="5">
        <f t="shared" si="36"/>
        <v>124.3499060086375</v>
      </c>
      <c r="D151" s="5">
        <f t="shared" si="37"/>
        <v>68.251974629737347</v>
      </c>
      <c r="E151" s="2">
        <f t="shared" si="38"/>
        <v>124.3499060086375</v>
      </c>
      <c r="F151" s="2">
        <f t="shared" si="39"/>
        <v>0</v>
      </c>
      <c r="G151" s="3">
        <v>0</v>
      </c>
      <c r="H151" s="3">
        <f t="shared" si="40"/>
        <v>84.730334021218113</v>
      </c>
      <c r="I151" s="3">
        <f t="shared" si="41"/>
        <v>37.214256065673041</v>
      </c>
      <c r="J151" s="2">
        <f t="shared" si="23"/>
        <v>92.54258672561879</v>
      </c>
      <c r="K151" s="2">
        <f t="shared" si="24"/>
        <v>92.54258672561879</v>
      </c>
      <c r="L151" s="2">
        <f t="shared" si="25"/>
        <v>63.082881203557456</v>
      </c>
      <c r="M151" s="5">
        <f t="shared" si="26"/>
        <v>0.4184197623753344</v>
      </c>
      <c r="N151" s="4">
        <f t="shared" si="42"/>
        <v>0.30927623213207411</v>
      </c>
      <c r="O151" s="4">
        <f t="shared" si="43"/>
        <v>0.27675208902530701</v>
      </c>
      <c r="P151" s="4">
        <v>0</v>
      </c>
      <c r="Q151" s="4">
        <f t="shared" si="27"/>
        <v>0</v>
      </c>
      <c r="R151" s="5">
        <v>0</v>
      </c>
      <c r="S151" s="5">
        <f t="shared" si="28"/>
        <v>-17.334108219806524</v>
      </c>
      <c r="T151" s="5">
        <f t="shared" si="29"/>
        <v>-7.6132821782624909</v>
      </c>
      <c r="U151" s="6">
        <f t="shared" si="30"/>
        <v>2218.9940760754894</v>
      </c>
      <c r="V151" s="5">
        <v>0</v>
      </c>
      <c r="W151" s="5">
        <f t="shared" si="31"/>
        <v>-5.0355932884528833</v>
      </c>
      <c r="X151" s="5">
        <f t="shared" si="32"/>
        <v>11.465162720777352</v>
      </c>
      <c r="Y151" s="5">
        <v>0</v>
      </c>
      <c r="Z151" s="5">
        <f t="shared" si="33"/>
        <v>-22.369701508259407</v>
      </c>
      <c r="AA151" s="5">
        <f t="shared" si="34"/>
        <v>-28.322119457485137</v>
      </c>
      <c r="AB151">
        <f t="shared" si="44"/>
        <v>0</v>
      </c>
    </row>
    <row r="152" spans="1:28" x14ac:dyDescent="0.25">
      <c r="A152">
        <f t="shared" si="35"/>
        <v>1.2000000000000008</v>
      </c>
      <c r="B152">
        <v>0</v>
      </c>
      <c r="C152" s="5">
        <f t="shared" si="36"/>
        <v>125.19609086377427</v>
      </c>
      <c r="D152" s="5">
        <f t="shared" si="37"/>
        <v>68.622701084421195</v>
      </c>
      <c r="E152" s="2">
        <f t="shared" si="38"/>
        <v>125.19609086377427</v>
      </c>
      <c r="F152" s="2">
        <f t="shared" si="39"/>
        <v>0</v>
      </c>
      <c r="G152" s="3">
        <v>0</v>
      </c>
      <c r="H152" s="3">
        <f t="shared" si="40"/>
        <v>84.50663700613552</v>
      </c>
      <c r="I152" s="3">
        <f t="shared" si="41"/>
        <v>36.931034871098191</v>
      </c>
      <c r="J152" s="2">
        <f t="shared" si="23"/>
        <v>92.224037185199307</v>
      </c>
      <c r="K152" s="2">
        <f t="shared" si="24"/>
        <v>92.224037185199307</v>
      </c>
      <c r="L152" s="2">
        <f t="shared" si="25"/>
        <v>62.865737685889094</v>
      </c>
      <c r="M152" s="5">
        <f t="shared" si="26"/>
        <v>0.41847220614804675</v>
      </c>
      <c r="N152" s="4">
        <f t="shared" si="42"/>
        <v>0.31029853867874635</v>
      </c>
      <c r="O152" s="4">
        <f t="shared" si="43"/>
        <v>0.27707883415022955</v>
      </c>
      <c r="P152" s="4">
        <v>0</v>
      </c>
      <c r="Q152" s="4">
        <f t="shared" si="27"/>
        <v>0</v>
      </c>
      <c r="R152" s="5">
        <v>0</v>
      </c>
      <c r="S152" s="5">
        <f t="shared" si="28"/>
        <v>-17.23099393325607</v>
      </c>
      <c r="T152" s="5">
        <f t="shared" si="29"/>
        <v>-7.5302776250173</v>
      </c>
      <c r="U152" s="6">
        <f t="shared" si="30"/>
        <v>2218.1066559409187</v>
      </c>
      <c r="V152" s="5">
        <v>0</v>
      </c>
      <c r="W152" s="5">
        <f t="shared" si="31"/>
        <v>-4.9859477272648292</v>
      </c>
      <c r="X152" s="5">
        <f t="shared" si="32"/>
        <v>11.408986403716394</v>
      </c>
      <c r="Y152" s="5">
        <v>0</v>
      </c>
      <c r="Z152" s="5">
        <f t="shared" si="33"/>
        <v>-22.216941660520899</v>
      </c>
      <c r="AA152" s="5">
        <f t="shared" si="34"/>
        <v>-28.295291221300907</v>
      </c>
      <c r="AB152">
        <f t="shared" si="44"/>
        <v>0</v>
      </c>
    </row>
    <row r="153" spans="1:28" x14ac:dyDescent="0.25">
      <c r="A153">
        <f t="shared" si="35"/>
        <v>1.2100000000000009</v>
      </c>
      <c r="B153">
        <v>0</v>
      </c>
      <c r="C153" s="5">
        <f t="shared" si="36"/>
        <v>126.04004638675261</v>
      </c>
      <c r="D153" s="5">
        <f t="shared" si="37"/>
        <v>68.990596668571115</v>
      </c>
      <c r="E153" s="2">
        <f t="shared" si="38"/>
        <v>126.04004638675261</v>
      </c>
      <c r="F153" s="2">
        <f t="shared" si="39"/>
        <v>0</v>
      </c>
      <c r="G153" s="3">
        <v>0</v>
      </c>
      <c r="H153" s="3">
        <f t="shared" si="40"/>
        <v>84.284467589530308</v>
      </c>
      <c r="I153" s="3">
        <f t="shared" si="41"/>
        <v>36.648081958885179</v>
      </c>
      <c r="J153" s="2">
        <f t="shared" si="23"/>
        <v>91.907308676273132</v>
      </c>
      <c r="K153" s="2">
        <f t="shared" si="24"/>
        <v>91.907308676273132</v>
      </c>
      <c r="L153" s="2">
        <f t="shared" si="25"/>
        <v>62.64983549848202</v>
      </c>
      <c r="M153" s="5">
        <f t="shared" si="26"/>
        <v>0.41852488891100709</v>
      </c>
      <c r="N153" s="4">
        <f t="shared" si="42"/>
        <v>0.31132212398272902</v>
      </c>
      <c r="O153" s="4">
        <f t="shared" si="43"/>
        <v>0.27740460433560243</v>
      </c>
      <c r="P153" s="4">
        <v>0</v>
      </c>
      <c r="Q153" s="4">
        <f t="shared" si="27"/>
        <v>0</v>
      </c>
      <c r="R153" s="5">
        <v>0</v>
      </c>
      <c r="S153" s="5">
        <f t="shared" si="28"/>
        <v>-17.128828002175347</v>
      </c>
      <c r="T153" s="5">
        <f t="shared" si="29"/>
        <v>-7.4478573625272126</v>
      </c>
      <c r="U153" s="6">
        <f t="shared" si="30"/>
        <v>2217.219590703417</v>
      </c>
      <c r="V153" s="5">
        <v>0</v>
      </c>
      <c r="W153" s="5">
        <f t="shared" si="31"/>
        <v>-4.9365521132464432</v>
      </c>
      <c r="X153" s="5">
        <f t="shared" si="32"/>
        <v>11.35324536382924</v>
      </c>
      <c r="Y153" s="5">
        <v>0</v>
      </c>
      <c r="Z153" s="5">
        <f t="shared" si="33"/>
        <v>-22.065380115421789</v>
      </c>
      <c r="AA153" s="5">
        <f t="shared" si="34"/>
        <v>-28.26861199869797</v>
      </c>
      <c r="AB153">
        <f t="shared" si="44"/>
        <v>0</v>
      </c>
    </row>
    <row r="154" spans="1:28" x14ac:dyDescent="0.25">
      <c r="A154">
        <f t="shared" si="35"/>
        <v>1.2200000000000009</v>
      </c>
      <c r="B154">
        <v>0</v>
      </c>
      <c r="C154" s="5">
        <f t="shared" si="36"/>
        <v>126.88178779364215</v>
      </c>
      <c r="D154" s="5">
        <f t="shared" si="37"/>
        <v>69.355664057560034</v>
      </c>
      <c r="E154" s="2">
        <f t="shared" si="38"/>
        <v>126.88178779364215</v>
      </c>
      <c r="F154" s="2">
        <f t="shared" si="39"/>
        <v>0</v>
      </c>
      <c r="G154" s="3">
        <v>0</v>
      </c>
      <c r="H154" s="3">
        <f t="shared" si="40"/>
        <v>84.063813788376095</v>
      </c>
      <c r="I154" s="3">
        <f t="shared" si="41"/>
        <v>36.365395838898202</v>
      </c>
      <c r="J154" s="2">
        <f t="shared" si="23"/>
        <v>91.592394898083782</v>
      </c>
      <c r="K154" s="2">
        <f t="shared" si="24"/>
        <v>91.592394898083782</v>
      </c>
      <c r="L154" s="2">
        <f t="shared" si="25"/>
        <v>62.435170346342041</v>
      </c>
      <c r="M154" s="5">
        <f t="shared" si="26"/>
        <v>0.41857780973921466</v>
      </c>
      <c r="N154" s="4">
        <f t="shared" si="42"/>
        <v>0.31234695758863512</v>
      </c>
      <c r="O154" s="4">
        <f t="shared" si="43"/>
        <v>0.27772939354771248</v>
      </c>
      <c r="P154" s="4">
        <v>0</v>
      </c>
      <c r="Q154" s="4">
        <f t="shared" si="27"/>
        <v>0</v>
      </c>
      <c r="R154" s="5">
        <v>0</v>
      </c>
      <c r="S154" s="5">
        <f t="shared" si="28"/>
        <v>-17.02760108188199</v>
      </c>
      <c r="T154" s="5">
        <f t="shared" si="29"/>
        <v>-7.366016667865142</v>
      </c>
      <c r="U154" s="6">
        <f t="shared" si="30"/>
        <v>2216.3328802210549</v>
      </c>
      <c r="V154" s="5">
        <v>0</v>
      </c>
      <c r="W154" s="5">
        <f t="shared" si="31"/>
        <v>-4.8874051476906812</v>
      </c>
      <c r="X154" s="5">
        <f t="shared" si="32"/>
        <v>11.297936039633337</v>
      </c>
      <c r="Y154" s="5">
        <v>0</v>
      </c>
      <c r="Z154" s="5">
        <f t="shared" si="33"/>
        <v>-21.915006229572672</v>
      </c>
      <c r="AA154" s="5">
        <f t="shared" si="34"/>
        <v>-28.242080628231804</v>
      </c>
      <c r="AB154">
        <f t="shared" si="44"/>
        <v>0</v>
      </c>
    </row>
    <row r="155" spans="1:28" x14ac:dyDescent="0.25">
      <c r="A155">
        <f t="shared" si="35"/>
        <v>1.2300000000000009</v>
      </c>
      <c r="B155">
        <v>0</v>
      </c>
      <c r="C155" s="5">
        <f t="shared" si="36"/>
        <v>127.72133018121443</v>
      </c>
      <c r="D155" s="5">
        <f t="shared" si="37"/>
        <v>69.717905911917597</v>
      </c>
      <c r="E155" s="2">
        <f t="shared" si="38"/>
        <v>127.72133018121443</v>
      </c>
      <c r="F155" s="2">
        <f t="shared" si="39"/>
        <v>0</v>
      </c>
      <c r="G155" s="3">
        <v>0</v>
      </c>
      <c r="H155" s="3">
        <f t="shared" si="40"/>
        <v>83.84466372608037</v>
      </c>
      <c r="I155" s="3">
        <f t="shared" si="41"/>
        <v>36.082975032615884</v>
      </c>
      <c r="J155" s="2">
        <f t="shared" si="23"/>
        <v>91.279289669365184</v>
      </c>
      <c r="K155" s="2">
        <f t="shared" si="24"/>
        <v>91.279289669365184</v>
      </c>
      <c r="L155" s="2">
        <f t="shared" si="25"/>
        <v>62.221738015927187</v>
      </c>
      <c r="M155" s="5">
        <f t="shared" si="26"/>
        <v>0.41863096765222069</v>
      </c>
      <c r="N155" s="4">
        <f t="shared" si="42"/>
        <v>0.31337300835579968</v>
      </c>
      <c r="O155" s="4">
        <f t="shared" si="43"/>
        <v>0.27805319568462228</v>
      </c>
      <c r="P155" s="4">
        <v>0</v>
      </c>
      <c r="Q155" s="4">
        <f t="shared" si="27"/>
        <v>0</v>
      </c>
      <c r="R155" s="5">
        <v>0</v>
      </c>
      <c r="S155" s="5">
        <f t="shared" si="28"/>
        <v>-16.927303950811886</v>
      </c>
      <c r="T155" s="5">
        <f t="shared" si="29"/>
        <v>-7.2847508557262719</v>
      </c>
      <c r="U155" s="6">
        <f t="shared" si="30"/>
        <v>2215.4465243519585</v>
      </c>
      <c r="V155" s="5">
        <v>0</v>
      </c>
      <c r="W155" s="5">
        <f t="shared" si="31"/>
        <v>-4.8385055376116117</v>
      </c>
      <c r="X155" s="5">
        <f t="shared" si="32"/>
        <v>11.243054913601805</v>
      </c>
      <c r="Y155" s="5">
        <v>0</v>
      </c>
      <c r="Z155" s="5">
        <f t="shared" si="33"/>
        <v>-21.7658094884235</v>
      </c>
      <c r="AA155" s="5">
        <f t="shared" si="34"/>
        <v>-28.215695942124466</v>
      </c>
      <c r="AB155">
        <f t="shared" si="44"/>
        <v>0</v>
      </c>
    </row>
    <row r="156" spans="1:28" x14ac:dyDescent="0.25">
      <c r="A156">
        <f t="shared" si="35"/>
        <v>1.2400000000000009</v>
      </c>
      <c r="B156">
        <v>0</v>
      </c>
      <c r="C156" s="5">
        <f t="shared" si="36"/>
        <v>128.5586885280008</v>
      </c>
      <c r="D156" s="5">
        <f t="shared" si="37"/>
        <v>70.077324877446657</v>
      </c>
      <c r="E156" s="2">
        <f t="shared" si="38"/>
        <v>128.5586885280008</v>
      </c>
      <c r="F156" s="2">
        <f t="shared" si="39"/>
        <v>0</v>
      </c>
      <c r="G156" s="3">
        <v>0</v>
      </c>
      <c r="H156" s="3">
        <f t="shared" si="40"/>
        <v>83.627005631196141</v>
      </c>
      <c r="I156" s="3">
        <f t="shared" si="41"/>
        <v>35.800818073194641</v>
      </c>
      <c r="J156" s="2">
        <f t="shared" si="23"/>
        <v>90.967986926995863</v>
      </c>
      <c r="K156" s="2">
        <f t="shared" si="24"/>
        <v>90.967986926995863</v>
      </c>
      <c r="L156" s="2">
        <f t="shared" si="25"/>
        <v>62.009534374230306</v>
      </c>
      <c r="M156" s="5">
        <f t="shared" si="26"/>
        <v>0.41868436161310146</v>
      </c>
      <c r="N156" s="4">
        <f t="shared" si="42"/>
        <v>0.31440024445095521</v>
      </c>
      <c r="O156" s="4">
        <f t="shared" si="43"/>
        <v>0.27837600457640205</v>
      </c>
      <c r="P156" s="4">
        <v>0</v>
      </c>
      <c r="Q156" s="4">
        <f t="shared" si="27"/>
        <v>0</v>
      </c>
      <c r="R156" s="5">
        <v>0</v>
      </c>
      <c r="S156" s="5">
        <f t="shared" si="28"/>
        <v>-16.827927508697613</v>
      </c>
      <c r="T156" s="5">
        <f t="shared" si="29"/>
        <v>-7.2040552778449847</v>
      </c>
      <c r="U156" s="6">
        <f t="shared" si="30"/>
        <v>2214.5605229543103</v>
      </c>
      <c r="V156" s="5">
        <v>0</v>
      </c>
      <c r="W156" s="5">
        <f t="shared" si="31"/>
        <v>-4.789851995588065</v>
      </c>
      <c r="X156" s="5">
        <f t="shared" si="32"/>
        <v>11.188598511595284</v>
      </c>
      <c r="Y156" s="5">
        <v>0</v>
      </c>
      <c r="Z156" s="5">
        <f t="shared" si="33"/>
        <v>-21.617779504285679</v>
      </c>
      <c r="AA156" s="5">
        <f t="shared" si="34"/>
        <v>-28.189456766249698</v>
      </c>
      <c r="AB156">
        <f t="shared" si="44"/>
        <v>0</v>
      </c>
    </row>
    <row r="157" spans="1:28" x14ac:dyDescent="0.25">
      <c r="A157">
        <f t="shared" si="35"/>
        <v>1.2500000000000009</v>
      </c>
      <c r="B157">
        <v>0</v>
      </c>
      <c r="C157" s="5">
        <f t="shared" si="36"/>
        <v>129.39387769533755</v>
      </c>
      <c r="D157" s="5">
        <f t="shared" si="37"/>
        <v>70.433923585340281</v>
      </c>
      <c r="E157" s="2">
        <f t="shared" si="38"/>
        <v>129.39387769533755</v>
      </c>
      <c r="F157" s="2">
        <f t="shared" si="39"/>
        <v>0</v>
      </c>
      <c r="G157" s="3">
        <v>0</v>
      </c>
      <c r="H157" s="3">
        <f t="shared" si="40"/>
        <v>83.410827836153288</v>
      </c>
      <c r="I157" s="3">
        <f t="shared" si="41"/>
        <v>35.518923505532143</v>
      </c>
      <c r="J157" s="2">
        <f t="shared" si="23"/>
        <v>90.65848072466386</v>
      </c>
      <c r="K157" s="2">
        <f t="shared" si="24"/>
        <v>90.65848072466386</v>
      </c>
      <c r="L157" s="2">
        <f t="shared" si="25"/>
        <v>61.798555367869021</v>
      </c>
      <c r="M157" s="5">
        <f t="shared" si="26"/>
        <v>0.41873799052742644</v>
      </c>
      <c r="N157" s="4">
        <f t="shared" si="42"/>
        <v>0.31542863334095811</v>
      </c>
      <c r="O157" s="4">
        <f t="shared" si="43"/>
        <v>0.27869781398537774</v>
      </c>
      <c r="P157" s="4">
        <v>0</v>
      </c>
      <c r="Q157" s="4">
        <f t="shared" si="27"/>
        <v>0</v>
      </c>
      <c r="R157" s="5">
        <v>0</v>
      </c>
      <c r="S157" s="5">
        <f t="shared" si="28"/>
        <v>-16.729462774777065</v>
      </c>
      <c r="T157" s="5">
        <f t="shared" si="29"/>
        <v>-7.1239253224196011</v>
      </c>
      <c r="U157" s="6">
        <f t="shared" si="30"/>
        <v>2213.6748758863514</v>
      </c>
      <c r="V157" s="5">
        <v>0</v>
      </c>
      <c r="W157" s="5">
        <f t="shared" si="31"/>
        <v>-4.7414432396082749</v>
      </c>
      <c r="X157" s="5">
        <f t="shared" si="32"/>
        <v>11.134563402301895</v>
      </c>
      <c r="Y157" s="5">
        <v>0</v>
      </c>
      <c r="Z157" s="5">
        <f t="shared" si="33"/>
        <v>-21.470906014385342</v>
      </c>
      <c r="AA157" s="5">
        <f t="shared" si="34"/>
        <v>-28.163361920117705</v>
      </c>
      <c r="AB157">
        <f t="shared" si="44"/>
        <v>0</v>
      </c>
    </row>
    <row r="158" spans="1:28" x14ac:dyDescent="0.25">
      <c r="A158">
        <f t="shared" si="35"/>
        <v>1.2600000000000009</v>
      </c>
      <c r="B158">
        <v>0</v>
      </c>
      <c r="C158" s="5">
        <f t="shared" si="36"/>
        <v>130.22691242839835</v>
      </c>
      <c r="D158" s="5">
        <f t="shared" si="37"/>
        <v>70.787704652299595</v>
      </c>
      <c r="E158" s="2">
        <f t="shared" si="38"/>
        <v>130.22691242839835</v>
      </c>
      <c r="F158" s="2">
        <f t="shared" si="39"/>
        <v>0</v>
      </c>
      <c r="G158" s="3">
        <v>0</v>
      </c>
      <c r="H158" s="3">
        <f t="shared" si="40"/>
        <v>83.196118776009442</v>
      </c>
      <c r="I158" s="3">
        <f t="shared" si="41"/>
        <v>35.237289886330963</v>
      </c>
      <c r="J158" s="2">
        <f t="shared" si="23"/>
        <v>90.350765231541857</v>
      </c>
      <c r="K158" s="2">
        <f t="shared" si="24"/>
        <v>90.350765231541857</v>
      </c>
      <c r="L158" s="2">
        <f t="shared" si="25"/>
        <v>61.588797022182582</v>
      </c>
      <c r="M158" s="5">
        <f t="shared" si="26"/>
        <v>0.41879185324222229</v>
      </c>
      <c r="N158" s="4">
        <f t="shared" si="42"/>
        <v>0.3164581417855683</v>
      </c>
      <c r="O158" s="4">
        <f t="shared" si="43"/>
        <v>0.27901861760639446</v>
      </c>
      <c r="P158" s="4">
        <v>0</v>
      </c>
      <c r="Q158" s="4">
        <f t="shared" si="27"/>
        <v>0</v>
      </c>
      <c r="R158" s="5">
        <v>0</v>
      </c>
      <c r="S158" s="5">
        <f t="shared" si="28"/>
        <v>-16.631900886031616</v>
      </c>
      <c r="T158" s="5">
        <f t="shared" si="29"/>
        <v>-7.0443564135448451</v>
      </c>
      <c r="U158" s="6">
        <f t="shared" si="30"/>
        <v>2212.7895830063767</v>
      </c>
      <c r="V158" s="5">
        <v>0</v>
      </c>
      <c r="W158" s="5">
        <f t="shared" si="31"/>
        <v>-4.6932779929155046</v>
      </c>
      <c r="X158" s="5">
        <f t="shared" si="32"/>
        <v>11.080946196685103</v>
      </c>
      <c r="Y158" s="5">
        <v>0</v>
      </c>
      <c r="Z158" s="5">
        <f t="shared" si="33"/>
        <v>-21.325178878947121</v>
      </c>
      <c r="AA158" s="5">
        <f t="shared" si="34"/>
        <v>-28.137410216859742</v>
      </c>
      <c r="AB158">
        <f t="shared" si="44"/>
        <v>0</v>
      </c>
    </row>
    <row r="159" spans="1:28" x14ac:dyDescent="0.25">
      <c r="A159">
        <f t="shared" si="35"/>
        <v>1.2700000000000009</v>
      </c>
      <c r="B159">
        <v>0</v>
      </c>
      <c r="C159" s="5">
        <f t="shared" si="36"/>
        <v>131.0578073572145</v>
      </c>
      <c r="D159" s="5">
        <f t="shared" si="37"/>
        <v>71.138670680652055</v>
      </c>
      <c r="E159" s="2">
        <f t="shared" si="38"/>
        <v>131.0578073572145</v>
      </c>
      <c r="F159" s="2">
        <f t="shared" si="39"/>
        <v>0</v>
      </c>
      <c r="G159" s="3">
        <v>0</v>
      </c>
      <c r="H159" s="3">
        <f t="shared" si="40"/>
        <v>82.982866987219964</v>
      </c>
      <c r="I159" s="3">
        <f t="shared" si="41"/>
        <v>34.955915784162364</v>
      </c>
      <c r="J159" s="2">
        <f t="shared" si="23"/>
        <v>90.04483473097217</v>
      </c>
      <c r="K159" s="2">
        <f t="shared" si="24"/>
        <v>90.04483473097217</v>
      </c>
      <c r="L159" s="2">
        <f t="shared" si="25"/>
        <v>61.380255440335489</v>
      </c>
      <c r="M159" s="5">
        <f t="shared" si="26"/>
        <v>0.41884594854493146</v>
      </c>
      <c r="N159" s="4">
        <f t="shared" si="42"/>
        <v>0.31748873583029041</v>
      </c>
      <c r="O159" s="4">
        <f t="shared" si="43"/>
        <v>0.27933840906709612</v>
      </c>
      <c r="P159" s="4">
        <v>0</v>
      </c>
      <c r="Q159" s="4">
        <f t="shared" si="27"/>
        <v>0</v>
      </c>
      <c r="R159" s="5">
        <v>0</v>
      </c>
      <c r="S159" s="5">
        <f t="shared" si="28"/>
        <v>-16.535233095453119</v>
      </c>
      <c r="T159" s="5">
        <f t="shared" si="29"/>
        <v>-6.9653440106518723</v>
      </c>
      <c r="U159" s="6">
        <f t="shared" si="30"/>
        <v>2211.9046441727396</v>
      </c>
      <c r="V159" s="5">
        <v>0</v>
      </c>
      <c r="W159" s="5">
        <f t="shared" si="31"/>
        <v>-4.645354983854638</v>
      </c>
      <c r="X159" s="5">
        <f t="shared" si="32"/>
        <v>11.02774354743932</v>
      </c>
      <c r="Y159" s="5">
        <v>0</v>
      </c>
      <c r="Z159" s="5">
        <f t="shared" si="33"/>
        <v>-21.180588079307757</v>
      </c>
      <c r="AA159" s="5">
        <f t="shared" si="34"/>
        <v>-28.111600463212554</v>
      </c>
      <c r="AB159">
        <f t="shared" si="44"/>
        <v>0</v>
      </c>
    </row>
    <row r="160" spans="1:28" x14ac:dyDescent="0.25">
      <c r="A160">
        <f t="shared" si="35"/>
        <v>1.2800000000000009</v>
      </c>
      <c r="B160">
        <v>0</v>
      </c>
      <c r="C160" s="5">
        <f t="shared" si="36"/>
        <v>131.88657699768274</v>
      </c>
      <c r="D160" s="5">
        <f t="shared" si="37"/>
        <v>71.48682425847052</v>
      </c>
      <c r="E160" s="2">
        <f t="shared" si="38"/>
        <v>131.88657699768274</v>
      </c>
      <c r="F160" s="2">
        <f t="shared" si="39"/>
        <v>0</v>
      </c>
      <c r="G160" s="3">
        <v>0</v>
      </c>
      <c r="H160" s="3">
        <f t="shared" si="40"/>
        <v>82.771061106426885</v>
      </c>
      <c r="I160" s="3">
        <f t="shared" si="41"/>
        <v>34.67479977953024</v>
      </c>
      <c r="J160" s="2">
        <f t="shared" ref="J160:J223" si="45">SQRT(G160^2+H160^2+I160^2)</f>
        <v>89.740683619161061</v>
      </c>
      <c r="K160" s="2">
        <f t="shared" ref="K160:K223" si="46">IF(D160&gt;=hwind,SQRT((G160-vxw)^2+(H160-vyw)^2+I160^2),J160)</f>
        <v>89.740683619161061</v>
      </c>
      <c r="L160" s="2">
        <f t="shared" ref="L160:L223" si="47">J160/1.467</f>
        <v>61.17292680242744</v>
      </c>
      <c r="M160" s="5">
        <f t="shared" ref="M160:M223" si="48">$G$9*(1+cdspin*N160^2)</f>
        <v>0.41890027516236716</v>
      </c>
      <c r="N160" s="4">
        <f t="shared" si="42"/>
        <v>0.31852038079927947</v>
      </c>
      <c r="O160" s="4">
        <f t="shared" si="43"/>
        <v>0.27965718192822164</v>
      </c>
      <c r="P160" s="4">
        <v>0</v>
      </c>
      <c r="Q160" s="4">
        <f t="shared" ref="Q160:Q223" si="49">IF(D160&gt;=hwind,vyw,0)</f>
        <v>0</v>
      </c>
      <c r="R160" s="5">
        <v>0</v>
      </c>
      <c r="S160" s="5">
        <f t="shared" ref="S160:S223" si="50">-const*$M160*$K160*(H160-Q160)</f>
        <v>-16.439450770339306</v>
      </c>
      <c r="T160" s="5">
        <f t="shared" ref="T160:T223" si="51">-const*$M160*$K160*I160</f>
        <v>-6.8868836079558058</v>
      </c>
      <c r="U160" s="6">
        <f t="shared" ref="U160:U223" si="52">omega*EXP(-A160/tau)*30/PI()</f>
        <v>2211.0200592438509</v>
      </c>
      <c r="V160" s="5">
        <v>0</v>
      </c>
      <c r="W160" s="5">
        <f t="shared" ref="W160:W223" si="53">const*($O160/omega)*K160*(wz*(G160-P160)-wx*I160)</f>
        <v>-4.5976729457197738</v>
      </c>
      <c r="X160" s="5">
        <f t="shared" ref="X160:X223" si="54">const*($O160/omega)*K160*(wx*(H160-Q160)-wy*(G160-P160))</f>
        <v>10.974952148453117</v>
      </c>
      <c r="Y160" s="5">
        <v>0</v>
      </c>
      <c r="Z160" s="5">
        <f t="shared" ref="Z160:Z223" si="55">S160+W160</f>
        <v>-21.037123716059078</v>
      </c>
      <c r="AA160" s="5">
        <f t="shared" ref="AA160:AA223" si="56">T160+X160-32.174</f>
        <v>-28.085931459502689</v>
      </c>
      <c r="AB160">
        <f t="shared" si="44"/>
        <v>0</v>
      </c>
    </row>
    <row r="161" spans="1:28" x14ac:dyDescent="0.25">
      <c r="A161">
        <f t="shared" ref="A161:A224" si="57">A160+dt</f>
        <v>1.2900000000000009</v>
      </c>
      <c r="B161">
        <v>0</v>
      </c>
      <c r="C161" s="5">
        <f t="shared" ref="C161:C224" si="58">C160+H160*dt+0.5*Z160*dt*dt</f>
        <v>132.71323575256122</v>
      </c>
      <c r="D161" s="5">
        <f t="shared" ref="D161:D224" si="59">D160+I160*dt+0.5*AA160*dt*dt</f>
        <v>71.832167959692853</v>
      </c>
      <c r="E161" s="2">
        <f t="shared" ref="E161:E224" si="60">SQRT(B161^2+C161^2)</f>
        <v>132.71323575256122</v>
      </c>
      <c r="F161" s="2">
        <f t="shared" ref="F161:F224" si="61">ATAN2(C161,B161)*180/PI()</f>
        <v>0</v>
      </c>
      <c r="G161" s="3">
        <v>0</v>
      </c>
      <c r="H161" s="3">
        <f t="shared" ref="H161:H224" si="62">H160+Z160*dt</f>
        <v>82.560689869266298</v>
      </c>
      <c r="I161" s="3">
        <f t="shared" ref="I161:I224" si="63">I160+AA160*dt</f>
        <v>34.393940464935213</v>
      </c>
      <c r="J161" s="2">
        <f t="shared" si="45"/>
        <v>89.438306403881995</v>
      </c>
      <c r="K161" s="2">
        <f t="shared" si="46"/>
        <v>89.438306403881995</v>
      </c>
      <c r="L161" s="2">
        <f t="shared" si="47"/>
        <v>60.966807364609402</v>
      </c>
      <c r="M161" s="5">
        <f t="shared" si="48"/>
        <v>0.4189548317596653</v>
      </c>
      <c r="N161" s="4">
        <f t="shared" ref="N161:N224" si="64">(romega/K161)*EXP(-A161/(tau*146.7/J161))</f>
        <v>0.31955304128831802</v>
      </c>
      <c r="O161" s="4">
        <f t="shared" ref="O161:O224" si="65">1/(2.32+0.4/N161)</f>
        <v>0.27997492968391763</v>
      </c>
      <c r="P161" s="4">
        <v>0</v>
      </c>
      <c r="Q161" s="4">
        <f t="shared" si="49"/>
        <v>0</v>
      </c>
      <c r="R161" s="5">
        <v>0</v>
      </c>
      <c r="S161" s="5">
        <f t="shared" si="50"/>
        <v>-16.344545390616886</v>
      </c>
      <c r="T161" s="5">
        <f t="shared" si="51"/>
        <v>-6.8089707339106598</v>
      </c>
      <c r="U161" s="6">
        <f t="shared" si="52"/>
        <v>2210.135828078176</v>
      </c>
      <c r="V161" s="5">
        <v>0</v>
      </c>
      <c r="W161" s="5">
        <f t="shared" si="53"/>
        <v>-4.5502306166027662</v>
      </c>
      <c r="X161" s="5">
        <f t="shared" si="54"/>
        <v>10.922568734279775</v>
      </c>
      <c r="Y161" s="5">
        <v>0</v>
      </c>
      <c r="Z161" s="5">
        <f t="shared" si="55"/>
        <v>-20.894776007219654</v>
      </c>
      <c r="AA161" s="5">
        <f t="shared" si="56"/>
        <v>-28.060401999630884</v>
      </c>
      <c r="AB161">
        <f t="shared" ref="AB161:AB224" si="66">IF($D161*$D162&lt;0,1,0)</f>
        <v>0</v>
      </c>
    </row>
    <row r="162" spans="1:28" x14ac:dyDescent="0.25">
      <c r="A162">
        <f t="shared" si="57"/>
        <v>1.3000000000000009</v>
      </c>
      <c r="B162">
        <v>0</v>
      </c>
      <c r="C162" s="5">
        <f t="shared" si="58"/>
        <v>133.5377979124535</v>
      </c>
      <c r="D162" s="5">
        <f t="shared" si="59"/>
        <v>72.174704344242215</v>
      </c>
      <c r="E162" s="2">
        <f t="shared" si="60"/>
        <v>133.5377979124535</v>
      </c>
      <c r="F162" s="2">
        <f t="shared" si="61"/>
        <v>0</v>
      </c>
      <c r="G162" s="3">
        <v>0</v>
      </c>
      <c r="H162" s="3">
        <f t="shared" si="62"/>
        <v>82.351742109194106</v>
      </c>
      <c r="I162" s="3">
        <f t="shared" si="63"/>
        <v>34.113336444938902</v>
      </c>
      <c r="J162" s="2">
        <f t="shared" si="45"/>
        <v>89.137697703187342</v>
      </c>
      <c r="K162" s="2">
        <f t="shared" si="46"/>
        <v>89.137697703187342</v>
      </c>
      <c r="L162" s="2">
        <f t="shared" si="47"/>
        <v>60.761893458205414</v>
      </c>
      <c r="M162" s="5">
        <f t="shared" si="48"/>
        <v>0.41900961693923239</v>
      </c>
      <c r="N162" s="4">
        <f t="shared" si="64"/>
        <v>0.32058668115787015</v>
      </c>
      <c r="O162" s="4">
        <f t="shared" si="65"/>
        <v>0.28029164576206889</v>
      </c>
      <c r="P162" s="4">
        <v>0</v>
      </c>
      <c r="Q162" s="4">
        <f t="shared" si="49"/>
        <v>0</v>
      </c>
      <c r="R162" s="5">
        <v>0</v>
      </c>
      <c r="S162" s="5">
        <f t="shared" si="50"/>
        <v>-16.25050854719181</v>
      </c>
      <c r="T162" s="5">
        <f t="shared" si="51"/>
        <v>-6.7316009506715515</v>
      </c>
      <c r="U162" s="6">
        <f t="shared" si="52"/>
        <v>2209.2519505342389</v>
      </c>
      <c r="V162" s="5">
        <v>0</v>
      </c>
      <c r="W162" s="5">
        <f t="shared" si="53"/>
        <v>-4.5030267392427774</v>
      </c>
      <c r="X162" s="5">
        <f t="shared" si="54"/>
        <v>10.870590079615139</v>
      </c>
      <c r="Y162" s="5">
        <v>0</v>
      </c>
      <c r="Z162" s="5">
        <f t="shared" si="55"/>
        <v>-20.753535286434587</v>
      </c>
      <c r="AA162" s="5">
        <f t="shared" si="56"/>
        <v>-28.035010871056411</v>
      </c>
      <c r="AB162">
        <f t="shared" si="66"/>
        <v>0</v>
      </c>
    </row>
    <row r="163" spans="1:28" x14ac:dyDescent="0.25">
      <c r="A163">
        <f t="shared" si="57"/>
        <v>1.3100000000000009</v>
      </c>
      <c r="B163">
        <v>0</v>
      </c>
      <c r="C163" s="5">
        <f t="shared" si="58"/>
        <v>134.36027765678111</v>
      </c>
      <c r="D163" s="5">
        <f t="shared" si="59"/>
        <v>72.514435958148056</v>
      </c>
      <c r="E163" s="2">
        <f t="shared" si="60"/>
        <v>134.36027765678111</v>
      </c>
      <c r="F163" s="2">
        <f t="shared" si="61"/>
        <v>0</v>
      </c>
      <c r="G163" s="3">
        <v>0</v>
      </c>
      <c r="H163" s="3">
        <f t="shared" si="62"/>
        <v>82.144206756329766</v>
      </c>
      <c r="I163" s="3">
        <f t="shared" si="63"/>
        <v>33.832986336228338</v>
      </c>
      <c r="J163" s="2">
        <f t="shared" si="45"/>
        <v>88.838852244128333</v>
      </c>
      <c r="K163" s="2">
        <f t="shared" si="46"/>
        <v>88.838852244128333</v>
      </c>
      <c r="L163" s="2">
        <f t="shared" si="47"/>
        <v>60.558181488840034</v>
      </c>
      <c r="M163" s="5">
        <f t="shared" si="48"/>
        <v>0.41906462923969234</v>
      </c>
      <c r="N163" s="4">
        <f t="shared" si="64"/>
        <v>0.32162126352621778</v>
      </c>
      <c r="O163" s="4">
        <f t="shared" si="65"/>
        <v>0.28060732352464562</v>
      </c>
      <c r="P163" s="4">
        <v>0</v>
      </c>
      <c r="Q163" s="4">
        <f t="shared" si="49"/>
        <v>0</v>
      </c>
      <c r="R163" s="5">
        <v>0</v>
      </c>
      <c r="S163" s="5">
        <f t="shared" si="50"/>
        <v>-16.157331940326209</v>
      </c>
      <c r="T163" s="5">
        <f t="shared" si="51"/>
        <v>-6.6547698535641304</v>
      </c>
      <c r="U163" s="6">
        <f t="shared" si="52"/>
        <v>2208.368426470618</v>
      </c>
      <c r="V163" s="5">
        <v>0</v>
      </c>
      <c r="W163" s="5">
        <f t="shared" si="53"/>
        <v>-4.4560600608767791</v>
      </c>
      <c r="X163" s="5">
        <f t="shared" si="54"/>
        <v>10.819012998782513</v>
      </c>
      <c r="Y163" s="5">
        <v>0</v>
      </c>
      <c r="Z163" s="5">
        <f t="shared" si="55"/>
        <v>-20.613392001202989</v>
      </c>
      <c r="AA163" s="5">
        <f t="shared" si="56"/>
        <v>-28.009756854781617</v>
      </c>
      <c r="AB163">
        <f t="shared" si="66"/>
        <v>0</v>
      </c>
    </row>
    <row r="164" spans="1:28" x14ac:dyDescent="0.25">
      <c r="A164">
        <f t="shared" si="57"/>
        <v>1.320000000000001</v>
      </c>
      <c r="B164">
        <v>0</v>
      </c>
      <c r="C164" s="5">
        <f t="shared" si="58"/>
        <v>135.18068905474436</v>
      </c>
      <c r="D164" s="5">
        <f t="shared" si="59"/>
        <v>72.851365333667601</v>
      </c>
      <c r="E164" s="2">
        <f t="shared" si="60"/>
        <v>135.18068905474436</v>
      </c>
      <c r="F164" s="2">
        <f t="shared" si="61"/>
        <v>0</v>
      </c>
      <c r="G164" s="3">
        <v>0</v>
      </c>
      <c r="H164" s="3">
        <f t="shared" si="62"/>
        <v>81.93807283631773</v>
      </c>
      <c r="I164" s="3">
        <f t="shared" si="63"/>
        <v>33.552888767680521</v>
      </c>
      <c r="J164" s="2">
        <f t="shared" si="45"/>
        <v>88.541764861482463</v>
      </c>
      <c r="K164" s="2">
        <f t="shared" si="46"/>
        <v>88.541764861482463</v>
      </c>
      <c r="L164" s="2">
        <f t="shared" si="47"/>
        <v>60.355667935570864</v>
      </c>
      <c r="M164" s="5">
        <f t="shared" si="48"/>
        <v>0.41911986713482985</v>
      </c>
      <c r="N164" s="4">
        <f t="shared" si="64"/>
        <v>0.32265675076268574</v>
      </c>
      <c r="O164" s="4">
        <f t="shared" si="65"/>
        <v>0.28092195626806943</v>
      </c>
      <c r="P164" s="4">
        <v>0</v>
      </c>
      <c r="Q164" s="4">
        <f t="shared" si="49"/>
        <v>0</v>
      </c>
      <c r="R164" s="5">
        <v>0</v>
      </c>
      <c r="S164" s="5">
        <f t="shared" si="50"/>
        <v>-16.065007378041383</v>
      </c>
      <c r="T164" s="5">
        <f t="shared" si="51"/>
        <v>-6.5784730705610901</v>
      </c>
      <c r="U164" s="6">
        <f t="shared" si="52"/>
        <v>2207.4852557459508</v>
      </c>
      <c r="V164" s="5">
        <v>0</v>
      </c>
      <c r="W164" s="5">
        <f t="shared" si="53"/>
        <v>-4.4093293330910637</v>
      </c>
      <c r="X164" s="5">
        <f t="shared" si="54"/>
        <v>10.767834345224506</v>
      </c>
      <c r="Y164" s="5">
        <v>0</v>
      </c>
      <c r="Z164" s="5">
        <f t="shared" si="55"/>
        <v>-20.474336711132445</v>
      </c>
      <c r="AA164" s="5">
        <f t="shared" si="56"/>
        <v>-27.984638725336584</v>
      </c>
      <c r="AB164">
        <f t="shared" si="66"/>
        <v>0</v>
      </c>
    </row>
    <row r="165" spans="1:28" x14ac:dyDescent="0.25">
      <c r="A165">
        <f t="shared" si="57"/>
        <v>1.330000000000001</v>
      </c>
      <c r="B165">
        <v>0</v>
      </c>
      <c r="C165" s="5">
        <f t="shared" si="58"/>
        <v>135.99904606627197</v>
      </c>
      <c r="D165" s="5">
        <f t="shared" si="59"/>
        <v>73.185494989408141</v>
      </c>
      <c r="E165" s="2">
        <f t="shared" si="60"/>
        <v>135.99904606627197</v>
      </c>
      <c r="F165" s="2">
        <f t="shared" si="61"/>
        <v>0</v>
      </c>
      <c r="G165" s="3">
        <v>0</v>
      </c>
      <c r="H165" s="3">
        <f t="shared" si="62"/>
        <v>81.73332946920641</v>
      </c>
      <c r="I165" s="3">
        <f t="shared" si="63"/>
        <v>33.273042380427157</v>
      </c>
      <c r="J165" s="2">
        <f t="shared" si="45"/>
        <v>88.246430496488344</v>
      </c>
      <c r="K165" s="2">
        <f t="shared" si="46"/>
        <v>88.246430496488344</v>
      </c>
      <c r="L165" s="2">
        <f t="shared" si="47"/>
        <v>60.154349350026138</v>
      </c>
      <c r="M165" s="5">
        <f t="shared" si="48"/>
        <v>0.41917532903253407</v>
      </c>
      <c r="N165" s="4">
        <f t="shared" si="64"/>
        <v>0.32369310448096172</v>
      </c>
      <c r="O165" s="4">
        <f t="shared" si="65"/>
        <v>0.2812355372235969</v>
      </c>
      <c r="P165" s="4">
        <v>0</v>
      </c>
      <c r="Q165" s="4">
        <f t="shared" si="49"/>
        <v>0</v>
      </c>
      <c r="R165" s="5">
        <v>0</v>
      </c>
      <c r="S165" s="5">
        <f t="shared" si="50"/>
        <v>-15.973526774546375</v>
      </c>
      <c r="T165" s="5">
        <f t="shared" si="51"/>
        <v>-6.5027062617657236</v>
      </c>
      <c r="U165" s="6">
        <f t="shared" si="52"/>
        <v>2206.6024382189285</v>
      </c>
      <c r="V165" s="5">
        <v>0</v>
      </c>
      <c r="W165" s="5">
        <f t="shared" si="53"/>
        <v>-4.3628333116737181</v>
      </c>
      <c r="X165" s="5">
        <f t="shared" si="54"/>
        <v>10.717051011001628</v>
      </c>
      <c r="Y165" s="5">
        <v>0</v>
      </c>
      <c r="Z165" s="5">
        <f t="shared" si="55"/>
        <v>-20.336360086220093</v>
      </c>
      <c r="AA165" s="5">
        <f t="shared" si="56"/>
        <v>-27.959655250764094</v>
      </c>
      <c r="AB165">
        <f t="shared" si="66"/>
        <v>0</v>
      </c>
    </row>
    <row r="166" spans="1:28" x14ac:dyDescent="0.25">
      <c r="A166">
        <f t="shared" si="57"/>
        <v>1.340000000000001</v>
      </c>
      <c r="B166">
        <v>0</v>
      </c>
      <c r="C166" s="5">
        <f t="shared" si="58"/>
        <v>136.81536254295975</v>
      </c>
      <c r="D166" s="5">
        <f t="shared" si="59"/>
        <v>73.516827430449879</v>
      </c>
      <c r="E166" s="2">
        <f t="shared" si="60"/>
        <v>136.81536254295975</v>
      </c>
      <c r="F166" s="2">
        <f t="shared" si="61"/>
        <v>0</v>
      </c>
      <c r="G166" s="3">
        <v>0</v>
      </c>
      <c r="H166" s="3">
        <f t="shared" si="62"/>
        <v>81.529965868344206</v>
      </c>
      <c r="I166" s="3">
        <f t="shared" si="63"/>
        <v>32.993445827919516</v>
      </c>
      <c r="J166" s="2">
        <f t="shared" si="45"/>
        <v>87.952844195587161</v>
      </c>
      <c r="K166" s="2">
        <f t="shared" si="46"/>
        <v>87.952844195587161</v>
      </c>
      <c r="L166" s="2">
        <f t="shared" si="47"/>
        <v>59.954222355546804</v>
      </c>
      <c r="M166" s="5">
        <f t="shared" si="48"/>
        <v>0.41923101327373968</v>
      </c>
      <c r="N166" s="4">
        <f t="shared" si="64"/>
        <v>0.32473028553251726</v>
      </c>
      <c r="O166" s="4">
        <f t="shared" si="65"/>
        <v>0.28154805955772227</v>
      </c>
      <c r="P166" s="4">
        <v>0</v>
      </c>
      <c r="Q166" s="4">
        <f t="shared" si="49"/>
        <v>0</v>
      </c>
      <c r="R166" s="5">
        <v>0</v>
      </c>
      <c r="S166" s="5">
        <f t="shared" si="50"/>
        <v>-15.882882148691532</v>
      </c>
      <c r="T166" s="5">
        <f t="shared" si="51"/>
        <v>-6.4274651189023801</v>
      </c>
      <c r="U166" s="6">
        <f t="shared" si="52"/>
        <v>2205.7199737483011</v>
      </c>
      <c r="V166" s="5">
        <v>0</v>
      </c>
      <c r="W166" s="5">
        <f t="shared" si="53"/>
        <v>-4.3165707564680886</v>
      </c>
      <c r="X166" s="5">
        <f t="shared" si="54"/>
        <v>10.666659926297484</v>
      </c>
      <c r="Y166" s="5">
        <v>0</v>
      </c>
      <c r="Z166" s="5">
        <f t="shared" si="55"/>
        <v>-20.199452905159621</v>
      </c>
      <c r="AA166" s="5">
        <f t="shared" si="56"/>
        <v>-27.934805192604895</v>
      </c>
      <c r="AB166">
        <f t="shared" si="66"/>
        <v>0</v>
      </c>
    </row>
    <row r="167" spans="1:28" x14ac:dyDescent="0.25">
      <c r="A167">
        <f t="shared" si="57"/>
        <v>1.350000000000001</v>
      </c>
      <c r="B167">
        <v>0</v>
      </c>
      <c r="C167" s="5">
        <f t="shared" si="58"/>
        <v>137.62965222899794</v>
      </c>
      <c r="D167" s="5">
        <f t="shared" si="59"/>
        <v>73.84536514846944</v>
      </c>
      <c r="E167" s="2">
        <f t="shared" si="60"/>
        <v>137.62965222899794</v>
      </c>
      <c r="F167" s="2">
        <f t="shared" si="61"/>
        <v>0</v>
      </c>
      <c r="G167" s="3">
        <v>0</v>
      </c>
      <c r="H167" s="3">
        <f t="shared" si="62"/>
        <v>81.327971339292617</v>
      </c>
      <c r="I167" s="3">
        <f t="shared" si="63"/>
        <v>32.714097775993466</v>
      </c>
      <c r="J167" s="2">
        <f t="shared" si="45"/>
        <v>87.661001109170897</v>
      </c>
      <c r="K167" s="2">
        <f t="shared" si="46"/>
        <v>87.661001109170897</v>
      </c>
      <c r="L167" s="2">
        <f t="shared" si="47"/>
        <v>59.755283646333261</v>
      </c>
      <c r="M167" s="5">
        <f t="shared" si="48"/>
        <v>0.41928691813136987</v>
      </c>
      <c r="N167" s="4">
        <f t="shared" si="64"/>
        <v>0.32576825400013582</v>
      </c>
      <c r="O167" s="4">
        <f t="shared" si="65"/>
        <v>0.28185951637259893</v>
      </c>
      <c r="P167" s="4">
        <v>0</v>
      </c>
      <c r="Q167" s="4">
        <f t="shared" si="49"/>
        <v>0</v>
      </c>
      <c r="R167" s="5">
        <v>0</v>
      </c>
      <c r="S167" s="5">
        <f t="shared" si="50"/>
        <v>-15.793065622446676</v>
      </c>
      <c r="T167" s="5">
        <f t="shared" si="51"/>
        <v>-6.3527453648138117</v>
      </c>
      <c r="U167" s="6">
        <f t="shared" si="52"/>
        <v>2204.8378621928741</v>
      </c>
      <c r="V167" s="5">
        <v>0</v>
      </c>
      <c r="W167" s="5">
        <f t="shared" si="53"/>
        <v>-4.2705404312272632</v>
      </c>
      <c r="X167" s="5">
        <f t="shared" si="54"/>
        <v>10.616658058930494</v>
      </c>
      <c r="Y167" s="5">
        <v>0</v>
      </c>
      <c r="Z167" s="5">
        <f t="shared" si="55"/>
        <v>-20.06360605367394</v>
      </c>
      <c r="AA167" s="5">
        <f t="shared" si="56"/>
        <v>-27.910087305883316</v>
      </c>
      <c r="AB167">
        <f t="shared" si="66"/>
        <v>0</v>
      </c>
    </row>
    <row r="168" spans="1:28" x14ac:dyDescent="0.25">
      <c r="A168">
        <f t="shared" si="57"/>
        <v>1.360000000000001</v>
      </c>
      <c r="B168">
        <v>0</v>
      </c>
      <c r="C168" s="5">
        <f t="shared" si="58"/>
        <v>138.44192876208817</v>
      </c>
      <c r="D168" s="5">
        <f t="shared" si="59"/>
        <v>74.171110621864088</v>
      </c>
      <c r="E168" s="2">
        <f t="shared" si="60"/>
        <v>138.44192876208817</v>
      </c>
      <c r="F168" s="2">
        <f t="shared" si="61"/>
        <v>0</v>
      </c>
      <c r="G168" s="3">
        <v>0</v>
      </c>
      <c r="H168" s="3">
        <f t="shared" si="62"/>
        <v>81.127335278755879</v>
      </c>
      <c r="I168" s="3">
        <f t="shared" si="63"/>
        <v>32.434996902934635</v>
      </c>
      <c r="J168" s="2">
        <f t="shared" si="45"/>
        <v>87.370896490336222</v>
      </c>
      <c r="K168" s="2">
        <f t="shared" si="46"/>
        <v>87.370896490336222</v>
      </c>
      <c r="L168" s="2">
        <f t="shared" si="47"/>
        <v>59.557529986595924</v>
      </c>
      <c r="M168" s="5">
        <f t="shared" si="48"/>
        <v>0.41934304180927817</v>
      </c>
      <c r="N168" s="4">
        <f t="shared" si="64"/>
        <v>0.32680696919155566</v>
      </c>
      <c r="O168" s="4">
        <f t="shared" si="65"/>
        <v>0.28216990070648035</v>
      </c>
      <c r="P168" s="4">
        <v>0</v>
      </c>
      <c r="Q168" s="4">
        <f t="shared" si="49"/>
        <v>0</v>
      </c>
      <c r="R168" s="5">
        <v>0</v>
      </c>
      <c r="S168" s="5">
        <f t="shared" si="50"/>
        <v>-15.704069419403224</v>
      </c>
      <c r="T168" s="5">
        <f t="shared" si="51"/>
        <v>-6.2785427529652411</v>
      </c>
      <c r="U168" s="6">
        <f t="shared" si="52"/>
        <v>2203.9561034115104</v>
      </c>
      <c r="V168" s="5">
        <v>0</v>
      </c>
      <c r="W168" s="5">
        <f t="shared" si="53"/>
        <v>-4.2247411034695173</v>
      </c>
      <c r="X168" s="5">
        <f t="shared" si="54"/>
        <v>10.567042413871857</v>
      </c>
      <c r="Y168" s="5">
        <v>0</v>
      </c>
      <c r="Z168" s="5">
        <f t="shared" si="55"/>
        <v>-19.928810522872741</v>
      </c>
      <c r="AA168" s="5">
        <f t="shared" si="56"/>
        <v>-27.885500339093383</v>
      </c>
      <c r="AB168">
        <f t="shared" si="66"/>
        <v>0</v>
      </c>
    </row>
    <row r="169" spans="1:28" x14ac:dyDescent="0.25">
      <c r="A169">
        <f t="shared" si="57"/>
        <v>1.370000000000001</v>
      </c>
      <c r="B169">
        <v>0</v>
      </c>
      <c r="C169" s="5">
        <f t="shared" si="58"/>
        <v>139.2522056743496</v>
      </c>
      <c r="D169" s="5">
        <f t="shared" si="59"/>
        <v>74.494066315876481</v>
      </c>
      <c r="E169" s="2">
        <f t="shared" si="60"/>
        <v>139.2522056743496</v>
      </c>
      <c r="F169" s="2">
        <f t="shared" si="61"/>
        <v>0</v>
      </c>
      <c r="G169" s="3">
        <v>0</v>
      </c>
      <c r="H169" s="3">
        <f t="shared" si="62"/>
        <v>80.928047173527148</v>
      </c>
      <c r="I169" s="3">
        <f t="shared" si="63"/>
        <v>32.156141899543698</v>
      </c>
      <c r="J169" s="2">
        <f t="shared" si="45"/>
        <v>87.082525693644328</v>
      </c>
      <c r="K169" s="2">
        <f t="shared" si="46"/>
        <v>87.082525693644328</v>
      </c>
      <c r="L169" s="2">
        <f t="shared" si="47"/>
        <v>59.360958209709835</v>
      </c>
      <c r="M169" s="5">
        <f t="shared" si="48"/>
        <v>0.41939938244119251</v>
      </c>
      <c r="N169" s="4">
        <f t="shared" si="64"/>
        <v>0.32784638963323326</v>
      </c>
      <c r="O169" s="4">
        <f t="shared" si="65"/>
        <v>0.28247920553418082</v>
      </c>
      <c r="P169" s="4">
        <v>0</v>
      </c>
      <c r="Q169" s="4">
        <f t="shared" si="49"/>
        <v>0</v>
      </c>
      <c r="R169" s="5">
        <v>0</v>
      </c>
      <c r="S169" s="5">
        <f t="shared" si="50"/>
        <v>-15.615885863299935</v>
      </c>
      <c r="T169" s="5">
        <f t="shared" si="51"/>
        <v>-6.2048530669551525</v>
      </c>
      <c r="U169" s="6">
        <f t="shared" si="52"/>
        <v>2203.0746972631277</v>
      </c>
      <c r="V169" s="5">
        <v>0</v>
      </c>
      <c r="W169" s="5">
        <f t="shared" si="53"/>
        <v>-4.1791715443347934</v>
      </c>
      <c r="X169" s="5">
        <f t="shared" si="54"/>
        <v>10.51781003276975</v>
      </c>
      <c r="Y169" s="5">
        <v>0</v>
      </c>
      <c r="Z169" s="5">
        <f t="shared" si="55"/>
        <v>-19.795057407634729</v>
      </c>
      <c r="AA169" s="5">
        <f t="shared" si="56"/>
        <v>-27.8610430341854</v>
      </c>
      <c r="AB169">
        <f t="shared" si="66"/>
        <v>0</v>
      </c>
    </row>
    <row r="170" spans="1:28" x14ac:dyDescent="0.25">
      <c r="A170">
        <f t="shared" si="57"/>
        <v>1.380000000000001</v>
      </c>
      <c r="B170">
        <v>0</v>
      </c>
      <c r="C170" s="5">
        <f t="shared" si="58"/>
        <v>140.06049639321446</v>
      </c>
      <c r="D170" s="5">
        <f t="shared" si="59"/>
        <v>74.814234682720212</v>
      </c>
      <c r="E170" s="2">
        <f t="shared" si="60"/>
        <v>140.06049639321446</v>
      </c>
      <c r="F170" s="2">
        <f t="shared" si="61"/>
        <v>0</v>
      </c>
      <c r="G170" s="3">
        <v>0</v>
      </c>
      <c r="H170" s="3">
        <f t="shared" si="62"/>
        <v>80.730096599450803</v>
      </c>
      <c r="I170" s="3">
        <f t="shared" si="63"/>
        <v>31.877531469201845</v>
      </c>
      <c r="J170" s="2">
        <f t="shared" si="45"/>
        <v>86.795884173885867</v>
      </c>
      <c r="K170" s="2">
        <f t="shared" si="46"/>
        <v>86.795884173885867</v>
      </c>
      <c r="L170" s="2">
        <f t="shared" si="47"/>
        <v>59.165565217372773</v>
      </c>
      <c r="M170" s="5">
        <f t="shared" si="48"/>
        <v>0.41945593808966031</v>
      </c>
      <c r="N170" s="4">
        <f t="shared" si="64"/>
        <v>0.32888647306423419</v>
      </c>
      <c r="O170" s="4">
        <f t="shared" si="65"/>
        <v>0.28278742376755633</v>
      </c>
      <c r="P170" s="4">
        <v>0</v>
      </c>
      <c r="Q170" s="4">
        <f t="shared" si="49"/>
        <v>0</v>
      </c>
      <c r="R170" s="5">
        <v>0</v>
      </c>
      <c r="S170" s="5">
        <f t="shared" si="50"/>
        <v>-15.528507376571692</v>
      </c>
      <c r="T170" s="5">
        <f t="shared" si="51"/>
        <v>-6.1316721200326745</v>
      </c>
      <c r="U170" s="6">
        <f t="shared" si="52"/>
        <v>2202.1936436067008</v>
      </c>
      <c r="V170" s="5">
        <v>0</v>
      </c>
      <c r="W170" s="5">
        <f t="shared" si="53"/>
        <v>-4.1338305284421795</v>
      </c>
      <c r="X170" s="5">
        <f t="shared" si="54"/>
        <v>10.468957993479529</v>
      </c>
      <c r="Y170" s="5">
        <v>0</v>
      </c>
      <c r="Z170" s="5">
        <f t="shared" si="55"/>
        <v>-19.662337905013871</v>
      </c>
      <c r="AA170" s="5">
        <f t="shared" si="56"/>
        <v>-27.836714126553144</v>
      </c>
      <c r="AB170">
        <f t="shared" si="66"/>
        <v>0</v>
      </c>
    </row>
    <row r="171" spans="1:28" x14ac:dyDescent="0.25">
      <c r="A171">
        <f t="shared" si="57"/>
        <v>1.390000000000001</v>
      </c>
      <c r="B171">
        <v>0</v>
      </c>
      <c r="C171" s="5">
        <f t="shared" si="58"/>
        <v>140.86681424231372</v>
      </c>
      <c r="D171" s="5">
        <f t="shared" si="59"/>
        <v>75.131618161705902</v>
      </c>
      <c r="E171" s="2">
        <f t="shared" si="60"/>
        <v>140.86681424231372</v>
      </c>
      <c r="F171" s="2">
        <f t="shared" si="61"/>
        <v>0</v>
      </c>
      <c r="G171" s="3">
        <v>0</v>
      </c>
      <c r="H171" s="3">
        <f t="shared" si="62"/>
        <v>80.533473220400666</v>
      </c>
      <c r="I171" s="3">
        <f t="shared" si="63"/>
        <v>31.599164327936315</v>
      </c>
      <c r="J171" s="2">
        <f t="shared" si="45"/>
        <v>86.510967484850809</v>
      </c>
      <c r="K171" s="2">
        <f t="shared" si="46"/>
        <v>86.510967484850809</v>
      </c>
      <c r="L171" s="2">
        <f t="shared" si="47"/>
        <v>58.971347978766737</v>
      </c>
      <c r="M171" s="5">
        <f t="shared" si="48"/>
        <v>0.41951270674499691</v>
      </c>
      <c r="N171" s="4">
        <f t="shared" si="64"/>
        <v>0.32992717643025898</v>
      </c>
      <c r="O171" s="4">
        <f t="shared" si="65"/>
        <v>0.28309454825600588</v>
      </c>
      <c r="P171" s="4">
        <v>0</v>
      </c>
      <c r="Q171" s="4">
        <f t="shared" si="49"/>
        <v>0</v>
      </c>
      <c r="R171" s="5">
        <v>0</v>
      </c>
      <c r="S171" s="5">
        <f t="shared" si="50"/>
        <v>-15.441926478920895</v>
      </c>
      <c r="T171" s="5">
        <f t="shared" si="51"/>
        <v>-6.0589957546215061</v>
      </c>
      <c r="U171" s="6">
        <f t="shared" si="52"/>
        <v>2201.312942301262</v>
      </c>
      <c r="V171" s="5">
        <v>0</v>
      </c>
      <c r="W171" s="5">
        <f t="shared" si="53"/>
        <v>-4.0887168337484185</v>
      </c>
      <c r="X171" s="5">
        <f t="shared" si="54"/>
        <v>10.420483409599846</v>
      </c>
      <c r="Y171" s="5">
        <v>0</v>
      </c>
      <c r="Z171" s="5">
        <f t="shared" si="55"/>
        <v>-19.530643312669312</v>
      </c>
      <c r="AA171" s="5">
        <f t="shared" si="56"/>
        <v>-27.812512345021659</v>
      </c>
      <c r="AB171">
        <f t="shared" si="66"/>
        <v>0</v>
      </c>
    </row>
    <row r="172" spans="1:28" x14ac:dyDescent="0.25">
      <c r="A172">
        <f t="shared" si="57"/>
        <v>1.400000000000001</v>
      </c>
      <c r="B172">
        <v>0</v>
      </c>
      <c r="C172" s="5">
        <f t="shared" si="58"/>
        <v>141.67117244235212</v>
      </c>
      <c r="D172" s="5">
        <f t="shared" si="59"/>
        <v>75.446219179368015</v>
      </c>
      <c r="E172" s="2">
        <f t="shared" si="60"/>
        <v>141.67117244235212</v>
      </c>
      <c r="F172" s="2">
        <f t="shared" si="61"/>
        <v>0</v>
      </c>
      <c r="G172" s="3">
        <v>0</v>
      </c>
      <c r="H172" s="3">
        <f t="shared" si="62"/>
        <v>80.338166787273977</v>
      </c>
      <c r="I172" s="3">
        <f t="shared" si="63"/>
        <v>31.321039204486098</v>
      </c>
      <c r="J172" s="2">
        <f t="shared" si="45"/>
        <v>86.227771278102779</v>
      </c>
      <c r="K172" s="2">
        <f t="shared" si="46"/>
        <v>86.227771278102779</v>
      </c>
      <c r="L172" s="2">
        <f t="shared" si="47"/>
        <v>58.778303529722407</v>
      </c>
      <c r="M172" s="5">
        <f t="shared" si="48"/>
        <v>0.41956968632423719</v>
      </c>
      <c r="N172" s="4">
        <f t="shared" si="64"/>
        <v>0.3309684558778111</v>
      </c>
      <c r="O172" s="4">
        <f t="shared" si="65"/>
        <v>0.28340057178699363</v>
      </c>
      <c r="P172" s="4">
        <v>0</v>
      </c>
      <c r="Q172" s="4">
        <f t="shared" si="49"/>
        <v>0</v>
      </c>
      <c r="R172" s="5">
        <v>0</v>
      </c>
      <c r="S172" s="5">
        <f t="shared" si="50"/>
        <v>-15.356135785911029</v>
      </c>
      <c r="T172" s="5">
        <f t="shared" si="51"/>
        <v>-5.9868198418503082</v>
      </c>
      <c r="U172" s="6">
        <f t="shared" si="52"/>
        <v>2200.4325932058982</v>
      </c>
      <c r="V172" s="5">
        <v>0</v>
      </c>
      <c r="W172" s="5">
        <f t="shared" si="53"/>
        <v>-4.0438292414074368</v>
      </c>
      <c r="X172" s="5">
        <f t="shared" si="54"/>
        <v>10.372383430014503</v>
      </c>
      <c r="Y172" s="5">
        <v>0</v>
      </c>
      <c r="Z172" s="5">
        <f t="shared" si="55"/>
        <v>-19.399965027318466</v>
      </c>
      <c r="AA172" s="5">
        <f t="shared" si="56"/>
        <v>-27.788436411835804</v>
      </c>
      <c r="AB172">
        <f t="shared" si="66"/>
        <v>0</v>
      </c>
    </row>
    <row r="173" spans="1:28" x14ac:dyDescent="0.25">
      <c r="A173">
        <f t="shared" si="57"/>
        <v>1.410000000000001</v>
      </c>
      <c r="B173">
        <v>0</v>
      </c>
      <c r="C173" s="5">
        <f t="shared" si="58"/>
        <v>142.47358411197348</v>
      </c>
      <c r="D173" s="5">
        <f t="shared" si="59"/>
        <v>75.75804014959229</v>
      </c>
      <c r="E173" s="2">
        <f t="shared" si="60"/>
        <v>142.47358411197348</v>
      </c>
      <c r="F173" s="2">
        <f t="shared" si="61"/>
        <v>0</v>
      </c>
      <c r="G173" s="3">
        <v>0</v>
      </c>
      <c r="H173" s="3">
        <f t="shared" si="62"/>
        <v>80.144167137000792</v>
      </c>
      <c r="I173" s="3">
        <f t="shared" si="63"/>
        <v>31.043154840367741</v>
      </c>
      <c r="J173" s="2">
        <f t="shared" si="45"/>
        <v>85.946291301757554</v>
      </c>
      <c r="K173" s="2">
        <f t="shared" si="46"/>
        <v>85.946291301757554</v>
      </c>
      <c r="L173" s="2">
        <f t="shared" si="47"/>
        <v>58.586428971886534</v>
      </c>
      <c r="M173" s="5">
        <f t="shared" si="48"/>
        <v>0.41962687467009047</v>
      </c>
      <c r="N173" s="4">
        <f t="shared" si="64"/>
        <v>0.33201026674851375</v>
      </c>
      <c r="O173" s="4">
        <f t="shared" si="65"/>
        <v>0.28370548708659232</v>
      </c>
      <c r="P173" s="4">
        <v>0</v>
      </c>
      <c r="Q173" s="4">
        <f t="shared" si="49"/>
        <v>0</v>
      </c>
      <c r="R173" s="5">
        <v>0</v>
      </c>
      <c r="S173" s="5">
        <f t="shared" si="50"/>
        <v>-15.271128007581934</v>
      </c>
      <c r="T173" s="5">
        <f t="shared" si="51"/>
        <v>-5.9151402810894975</v>
      </c>
      <c r="U173" s="6">
        <f t="shared" si="52"/>
        <v>2199.5525961797548</v>
      </c>
      <c r="V173" s="5">
        <v>0</v>
      </c>
      <c r="W173" s="5">
        <f t="shared" si="53"/>
        <v>-3.9991665356309256</v>
      </c>
      <c r="X173" s="5">
        <f t="shared" si="54"/>
        <v>10.324655238439952</v>
      </c>
      <c r="Y173" s="5">
        <v>0</v>
      </c>
      <c r="Z173" s="5">
        <f t="shared" si="55"/>
        <v>-19.270294543212859</v>
      </c>
      <c r="AA173" s="5">
        <f t="shared" si="56"/>
        <v>-27.764485042649547</v>
      </c>
      <c r="AB173">
        <f t="shared" si="66"/>
        <v>0</v>
      </c>
    </row>
    <row r="174" spans="1:28" x14ac:dyDescent="0.25">
      <c r="A174">
        <f t="shared" si="57"/>
        <v>1.420000000000001</v>
      </c>
      <c r="B174">
        <v>0</v>
      </c>
      <c r="C174" s="5">
        <f t="shared" si="58"/>
        <v>143.27406226861635</v>
      </c>
      <c r="D174" s="5">
        <f t="shared" si="59"/>
        <v>76.067083473743821</v>
      </c>
      <c r="E174" s="2">
        <f t="shared" si="60"/>
        <v>143.27406226861635</v>
      </c>
      <c r="F174" s="2">
        <f t="shared" si="61"/>
        <v>0</v>
      </c>
      <c r="G174" s="3">
        <v>0</v>
      </c>
      <c r="H174" s="3">
        <f t="shared" si="62"/>
        <v>79.951464191568661</v>
      </c>
      <c r="I174" s="3">
        <f t="shared" si="63"/>
        <v>30.765509989941247</v>
      </c>
      <c r="J174" s="2">
        <f t="shared" si="45"/>
        <v>85.666523399265245</v>
      </c>
      <c r="K174" s="2">
        <f t="shared" si="46"/>
        <v>85.666523399265245</v>
      </c>
      <c r="L174" s="2">
        <f t="shared" si="47"/>
        <v>58.395721471891783</v>
      </c>
      <c r="M174" s="5">
        <f t="shared" si="48"/>
        <v>0.41968426954990135</v>
      </c>
      <c r="N174" s="4">
        <f t="shared" si="64"/>
        <v>0.33305256357358376</v>
      </c>
      <c r="O174" s="4">
        <f t="shared" si="65"/>
        <v>0.28400928682004883</v>
      </c>
      <c r="P174" s="4">
        <v>0</v>
      </c>
      <c r="Q174" s="4">
        <f t="shared" si="49"/>
        <v>0</v>
      </c>
      <c r="R174" s="5">
        <v>0</v>
      </c>
      <c r="S174" s="5">
        <f t="shared" si="50"/>
        <v>-15.18689594708635</v>
      </c>
      <c r="T174" s="5">
        <f t="shared" si="51"/>
        <v>-5.8439529994943573</v>
      </c>
      <c r="U174" s="6">
        <f t="shared" si="52"/>
        <v>2198.672951082031</v>
      </c>
      <c r="V174" s="5">
        <v>0</v>
      </c>
      <c r="W174" s="5">
        <f t="shared" si="53"/>
        <v>-3.9547275035499774</v>
      </c>
      <c r="X174" s="5">
        <f t="shared" si="54"/>
        <v>10.277296052978304</v>
      </c>
      <c r="Y174" s="5">
        <v>0</v>
      </c>
      <c r="Z174" s="5">
        <f t="shared" si="55"/>
        <v>-19.141623450636327</v>
      </c>
      <c r="AA174" s="5">
        <f t="shared" si="56"/>
        <v>-27.740656946516054</v>
      </c>
      <c r="AB174">
        <f t="shared" si="66"/>
        <v>0</v>
      </c>
    </row>
    <row r="175" spans="1:28" x14ac:dyDescent="0.25">
      <c r="A175">
        <f t="shared" si="57"/>
        <v>1.430000000000001</v>
      </c>
      <c r="B175">
        <v>0</v>
      </c>
      <c r="C175" s="5">
        <f t="shared" si="58"/>
        <v>144.0726198293595</v>
      </c>
      <c r="D175" s="5">
        <f t="shared" si="59"/>
        <v>76.373351540795909</v>
      </c>
      <c r="E175" s="2">
        <f t="shared" si="60"/>
        <v>144.0726198293595</v>
      </c>
      <c r="F175" s="2">
        <f t="shared" si="61"/>
        <v>0</v>
      </c>
      <c r="G175" s="3">
        <v>0</v>
      </c>
      <c r="H175" s="3">
        <f t="shared" si="62"/>
        <v>79.760047957062298</v>
      </c>
      <c r="I175" s="3">
        <f t="shared" si="63"/>
        <v>30.488103420476087</v>
      </c>
      <c r="J175" s="2">
        <f t="shared" si="45"/>
        <v>85.388463508196025</v>
      </c>
      <c r="K175" s="2">
        <f t="shared" si="46"/>
        <v>85.388463508196025</v>
      </c>
      <c r="L175" s="2">
        <f t="shared" si="47"/>
        <v>58.206178260528986</v>
      </c>
      <c r="M175" s="5">
        <f t="shared" si="48"/>
        <v>0.41974186865461571</v>
      </c>
      <c r="N175" s="4">
        <f t="shared" si="64"/>
        <v>0.33409530006846927</v>
      </c>
      <c r="O175" s="4">
        <f t="shared" si="65"/>
        <v>0.28431196359237054</v>
      </c>
      <c r="P175" s="4">
        <v>0</v>
      </c>
      <c r="Q175" s="4">
        <f t="shared" si="49"/>
        <v>0</v>
      </c>
      <c r="R175" s="5">
        <v>0</v>
      </c>
      <c r="S175" s="5">
        <f t="shared" si="50"/>
        <v>-15.103432499347329</v>
      </c>
      <c r="T175" s="5">
        <f t="shared" si="51"/>
        <v>-5.773253951554433</v>
      </c>
      <c r="U175" s="6">
        <f t="shared" si="52"/>
        <v>2197.7936577719843</v>
      </c>
      <c r="V175" s="5">
        <v>0</v>
      </c>
      <c r="W175" s="5">
        <f t="shared" si="53"/>
        <v>-3.9105109350777738</v>
      </c>
      <c r="X175" s="5">
        <f t="shared" si="54"/>
        <v>10.230303125675675</v>
      </c>
      <c r="Y175" s="5">
        <v>0</v>
      </c>
      <c r="Z175" s="5">
        <f t="shared" si="55"/>
        <v>-19.013943434425101</v>
      </c>
      <c r="AA175" s="5">
        <f t="shared" si="56"/>
        <v>-27.716950825878758</v>
      </c>
      <c r="AB175">
        <f t="shared" si="66"/>
        <v>0</v>
      </c>
    </row>
    <row r="176" spans="1:28" x14ac:dyDescent="0.25">
      <c r="A176">
        <f t="shared" si="57"/>
        <v>1.4400000000000011</v>
      </c>
      <c r="B176">
        <v>0</v>
      </c>
      <c r="C176" s="5">
        <f t="shared" si="58"/>
        <v>144.8692696117584</v>
      </c>
      <c r="D176" s="5">
        <f t="shared" si="59"/>
        <v>76.676846727459363</v>
      </c>
      <c r="E176" s="2">
        <f t="shared" si="60"/>
        <v>144.8692696117584</v>
      </c>
      <c r="F176" s="2">
        <f t="shared" si="61"/>
        <v>0</v>
      </c>
      <c r="G176" s="3">
        <v>0</v>
      </c>
      <c r="H176" s="3">
        <f t="shared" si="62"/>
        <v>79.569908522718052</v>
      </c>
      <c r="I176" s="3">
        <f t="shared" si="63"/>
        <v>30.2109339122173</v>
      </c>
      <c r="J176" s="2">
        <f t="shared" si="45"/>
        <v>85.112107659028624</v>
      </c>
      <c r="K176" s="2">
        <f t="shared" si="46"/>
        <v>85.112107659028624</v>
      </c>
      <c r="L176" s="2">
        <f t="shared" si="47"/>
        <v>58.01779663192135</v>
      </c>
      <c r="M176" s="5">
        <f t="shared" si="48"/>
        <v>0.41979966959775294</v>
      </c>
      <c r="N176" s="4">
        <f t="shared" si="64"/>
        <v>0.33513842912766018</v>
      </c>
      <c r="O176" s="4">
        <f t="shared" si="65"/>
        <v>0.28461350994893497</v>
      </c>
      <c r="P176" s="4">
        <v>0</v>
      </c>
      <c r="Q176" s="4">
        <f t="shared" si="49"/>
        <v>0</v>
      </c>
      <c r="R176" s="5">
        <v>0</v>
      </c>
      <c r="S176" s="5">
        <f t="shared" si="50"/>
        <v>-15.020730649736032</v>
      </c>
      <c r="T176" s="5">
        <f t="shared" si="51"/>
        <v>-5.7030391186491078</v>
      </c>
      <c r="U176" s="6">
        <f t="shared" si="52"/>
        <v>2196.9147161089272</v>
      </c>
      <c r="V176" s="5">
        <v>0</v>
      </c>
      <c r="W176" s="5">
        <f t="shared" si="53"/>
        <v>-3.8665156227733521</v>
      </c>
      <c r="X176" s="5">
        <f t="shared" si="54"/>
        <v>10.183673742085769</v>
      </c>
      <c r="Y176" s="5">
        <v>0</v>
      </c>
      <c r="Z176" s="5">
        <f t="shared" si="55"/>
        <v>-18.887246272509383</v>
      </c>
      <c r="AA176" s="5">
        <f t="shared" si="56"/>
        <v>-27.693365376563339</v>
      </c>
      <c r="AB176">
        <f t="shared" si="66"/>
        <v>0</v>
      </c>
    </row>
    <row r="177" spans="1:28" x14ac:dyDescent="0.25">
      <c r="A177">
        <f t="shared" si="57"/>
        <v>1.4500000000000011</v>
      </c>
      <c r="B177">
        <v>0</v>
      </c>
      <c r="C177" s="5">
        <f t="shared" si="58"/>
        <v>145.66402433467195</v>
      </c>
      <c r="D177" s="5">
        <f t="shared" si="59"/>
        <v>76.977571398312705</v>
      </c>
      <c r="E177" s="2">
        <f t="shared" si="60"/>
        <v>145.66402433467195</v>
      </c>
      <c r="F177" s="2">
        <f t="shared" si="61"/>
        <v>0</v>
      </c>
      <c r="G177" s="3">
        <v>0</v>
      </c>
      <c r="H177" s="3">
        <f t="shared" si="62"/>
        <v>79.381036059992951</v>
      </c>
      <c r="I177" s="3">
        <f t="shared" si="63"/>
        <v>29.934000258451665</v>
      </c>
      <c r="J177" s="2">
        <f t="shared" si="45"/>
        <v>84.837451973941825</v>
      </c>
      <c r="K177" s="2">
        <f t="shared" si="46"/>
        <v>84.837451973941825</v>
      </c>
      <c r="L177" s="2">
        <f t="shared" si="47"/>
        <v>57.830573942700624</v>
      </c>
      <c r="M177" s="5">
        <f t="shared" si="48"/>
        <v>0.41985766991438606</v>
      </c>
      <c r="N177" s="4">
        <f t="shared" si="64"/>
        <v>0.33618190281967769</v>
      </c>
      <c r="O177" s="4">
        <f t="shared" si="65"/>
        <v>0.28491391837612234</v>
      </c>
      <c r="P177" s="4">
        <v>0</v>
      </c>
      <c r="Q177" s="4">
        <f t="shared" si="49"/>
        <v>0</v>
      </c>
      <c r="R177" s="5">
        <v>0</v>
      </c>
      <c r="S177" s="5">
        <f t="shared" si="50"/>
        <v>-14.938783472769614</v>
      </c>
      <c r="T177" s="5">
        <f t="shared" si="51"/>
        <v>-5.6333045086093421</v>
      </c>
      <c r="U177" s="6">
        <f t="shared" si="52"/>
        <v>2196.0361259522292</v>
      </c>
      <c r="V177" s="5">
        <v>0</v>
      </c>
      <c r="W177" s="5">
        <f t="shared" si="53"/>
        <v>-3.8227403617064901</v>
      </c>
      <c r="X177" s="5">
        <f t="shared" si="54"/>
        <v>10.13740522083865</v>
      </c>
      <c r="Y177" s="5">
        <v>0</v>
      </c>
      <c r="Z177" s="5">
        <f t="shared" si="55"/>
        <v>-18.761523834476105</v>
      </c>
      <c r="AA177" s="5">
        <f t="shared" si="56"/>
        <v>-27.66989928777069</v>
      </c>
      <c r="AB177">
        <f t="shared" si="66"/>
        <v>0</v>
      </c>
    </row>
    <row r="178" spans="1:28" x14ac:dyDescent="0.25">
      <c r="A178">
        <f t="shared" si="57"/>
        <v>1.4600000000000011</v>
      </c>
      <c r="B178">
        <v>0</v>
      </c>
      <c r="C178" s="5">
        <f t="shared" si="58"/>
        <v>146.45689661908017</v>
      </c>
      <c r="D178" s="5">
        <f t="shared" si="59"/>
        <v>77.275527905932833</v>
      </c>
      <c r="E178" s="2">
        <f t="shared" si="60"/>
        <v>146.45689661908017</v>
      </c>
      <c r="F178" s="2">
        <f t="shared" si="61"/>
        <v>0</v>
      </c>
      <c r="G178" s="3">
        <v>0</v>
      </c>
      <c r="H178" s="3">
        <f t="shared" si="62"/>
        <v>79.193420821648189</v>
      </c>
      <c r="I178" s="3">
        <f t="shared" si="63"/>
        <v>29.657301265573956</v>
      </c>
      <c r="J178" s="2">
        <f t="shared" si="45"/>
        <v>84.564492665608043</v>
      </c>
      <c r="K178" s="2">
        <f t="shared" si="46"/>
        <v>84.564492665608043</v>
      </c>
      <c r="L178" s="2">
        <f t="shared" si="47"/>
        <v>57.644507611184757</v>
      </c>
      <c r="M178" s="5">
        <f t="shared" si="48"/>
        <v>0.41991586706012984</v>
      </c>
      <c r="N178" s="4">
        <f t="shared" si="64"/>
        <v>0.33722567238225232</v>
      </c>
      <c r="O178" s="4">
        <f t="shared" si="65"/>
        <v>0.28521318130197004</v>
      </c>
      <c r="P178" s="4">
        <v>0</v>
      </c>
      <c r="Q178" s="4">
        <f t="shared" si="49"/>
        <v>0</v>
      </c>
      <c r="R178" s="5">
        <v>0</v>
      </c>
      <c r="S178" s="5">
        <f t="shared" si="50"/>
        <v>-14.8575841308287</v>
      </c>
      <c r="T178" s="5">
        <f t="shared" si="51"/>
        <v>-5.5640461552854914</v>
      </c>
      <c r="U178" s="6">
        <f t="shared" si="52"/>
        <v>2195.1578871613165</v>
      </c>
      <c r="V178" s="5">
        <v>0</v>
      </c>
      <c r="W178" s="5">
        <f t="shared" si="53"/>
        <v>-3.7791839493236585</v>
      </c>
      <c r="X178" s="5">
        <f t="shared" si="54"/>
        <v>10.09149491321441</v>
      </c>
      <c r="Y178" s="5">
        <v>0</v>
      </c>
      <c r="Z178" s="5">
        <f t="shared" si="55"/>
        <v>-18.636768080152358</v>
      </c>
      <c r="AA178" s="5">
        <f t="shared" si="56"/>
        <v>-27.64655124207108</v>
      </c>
      <c r="AB178">
        <f t="shared" si="66"/>
        <v>0</v>
      </c>
    </row>
    <row r="179" spans="1:28" x14ac:dyDescent="0.25">
      <c r="A179">
        <f t="shared" si="57"/>
        <v>1.4700000000000011</v>
      </c>
      <c r="B179">
        <v>0</v>
      </c>
      <c r="C179" s="5">
        <f t="shared" si="58"/>
        <v>147.24789898889264</v>
      </c>
      <c r="D179" s="5">
        <f t="shared" si="59"/>
        <v>77.570718591026477</v>
      </c>
      <c r="E179" s="2">
        <f t="shared" si="60"/>
        <v>147.24789898889264</v>
      </c>
      <c r="F179" s="2">
        <f t="shared" si="61"/>
        <v>0</v>
      </c>
      <c r="G179" s="3">
        <v>0</v>
      </c>
      <c r="H179" s="3">
        <f t="shared" si="62"/>
        <v>79.007053140846665</v>
      </c>
      <c r="I179" s="3">
        <f t="shared" si="63"/>
        <v>29.380835753153246</v>
      </c>
      <c r="J179" s="2">
        <f t="shared" si="45"/>
        <v>84.293226035989022</v>
      </c>
      <c r="K179" s="2">
        <f t="shared" si="46"/>
        <v>84.293226035989022</v>
      </c>
      <c r="L179" s="2">
        <f t="shared" si="47"/>
        <v>57.459595116556933</v>
      </c>
      <c r="M179" s="5">
        <f t="shared" si="48"/>
        <v>0.41997425841013791</v>
      </c>
      <c r="N179" s="4">
        <f t="shared" si="64"/>
        <v>0.33826968821769776</v>
      </c>
      <c r="O179" s="4">
        <f t="shared" si="65"/>
        <v>0.28551129109685153</v>
      </c>
      <c r="P179" s="4">
        <v>0</v>
      </c>
      <c r="Q179" s="4">
        <f t="shared" si="49"/>
        <v>0</v>
      </c>
      <c r="R179" s="5">
        <v>0</v>
      </c>
      <c r="S179" s="5">
        <f t="shared" si="50"/>
        <v>-14.777125872894077</v>
      </c>
      <c r="T179" s="5">
        <f t="shared" si="51"/>
        <v>-5.4952601181211396</v>
      </c>
      <c r="U179" s="6">
        <f t="shared" si="52"/>
        <v>2194.2799995956702</v>
      </c>
      <c r="V179" s="5">
        <v>0</v>
      </c>
      <c r="W179" s="5">
        <f t="shared" si="53"/>
        <v>-3.7358451853151244</v>
      </c>
      <c r="X179" s="5">
        <f t="shared" si="54"/>
        <v>10.045940202721798</v>
      </c>
      <c r="Y179" s="5">
        <v>0</v>
      </c>
      <c r="Z179" s="5">
        <f t="shared" si="55"/>
        <v>-18.512971058209203</v>
      </c>
      <c r="AA179" s="5">
        <f t="shared" si="56"/>
        <v>-27.623319915399343</v>
      </c>
      <c r="AB179">
        <f t="shared" si="66"/>
        <v>0</v>
      </c>
    </row>
    <row r="180" spans="1:28" x14ac:dyDescent="0.25">
      <c r="A180">
        <f t="shared" si="57"/>
        <v>1.4800000000000011</v>
      </c>
      <c r="B180">
        <v>0</v>
      </c>
      <c r="C180" s="5">
        <f t="shared" si="58"/>
        <v>148.03704387174821</v>
      </c>
      <c r="D180" s="5">
        <f t="shared" si="59"/>
        <v>77.863145782562242</v>
      </c>
      <c r="E180" s="2">
        <f t="shared" si="60"/>
        <v>148.03704387174821</v>
      </c>
      <c r="F180" s="2">
        <f t="shared" si="61"/>
        <v>0</v>
      </c>
      <c r="G180" s="3">
        <v>0</v>
      </c>
      <c r="H180" s="3">
        <f t="shared" si="62"/>
        <v>78.821923430264576</v>
      </c>
      <c r="I180" s="3">
        <f t="shared" si="63"/>
        <v>29.104602553999253</v>
      </c>
      <c r="J180" s="2">
        <f t="shared" si="45"/>
        <v>84.023648475133186</v>
      </c>
      <c r="K180" s="2">
        <f t="shared" si="46"/>
        <v>84.023648475133186</v>
      </c>
      <c r="L180" s="2">
        <f t="shared" si="47"/>
        <v>57.275833998045798</v>
      </c>
      <c r="M180" s="5">
        <f t="shared" si="48"/>
        <v>0.42003284125811019</v>
      </c>
      <c r="N180" s="4">
        <f t="shared" si="64"/>
        <v>0.33931389988848876</v>
      </c>
      <c r="O180" s="4">
        <f t="shared" si="65"/>
        <v>0.28580824007417871</v>
      </c>
      <c r="P180" s="4">
        <v>0</v>
      </c>
      <c r="Q180" s="4">
        <f t="shared" si="49"/>
        <v>0</v>
      </c>
      <c r="R180" s="5">
        <v>0</v>
      </c>
      <c r="S180" s="5">
        <f t="shared" si="50"/>
        <v>-14.697402033302289</v>
      </c>
      <c r="T180" s="5">
        <f t="shared" si="51"/>
        <v>-5.4269424817329375</v>
      </c>
      <c r="U180" s="6">
        <f t="shared" si="52"/>
        <v>2193.4024631148291</v>
      </c>
      <c r="V180" s="5">
        <v>0</v>
      </c>
      <c r="W180" s="5">
        <f t="shared" si="53"/>
        <v>-3.6927228714831783</v>
      </c>
      <c r="X180" s="5">
        <f t="shared" si="54"/>
        <v>10.000738504681568</v>
      </c>
      <c r="Y180" s="5">
        <v>0</v>
      </c>
      <c r="Z180" s="5">
        <f t="shared" si="55"/>
        <v>-18.390124904785466</v>
      </c>
      <c r="AA180" s="5">
        <f t="shared" si="56"/>
        <v>-27.600203977051368</v>
      </c>
      <c r="AB180">
        <f t="shared" si="66"/>
        <v>0</v>
      </c>
    </row>
    <row r="181" spans="1:28" x14ac:dyDescent="0.25">
      <c r="A181">
        <f t="shared" si="57"/>
        <v>1.4900000000000011</v>
      </c>
      <c r="B181">
        <v>0</v>
      </c>
      <c r="C181" s="5">
        <f t="shared" si="58"/>
        <v>148.82434359980562</v>
      </c>
      <c r="D181" s="5">
        <f t="shared" si="59"/>
        <v>78.152811797903382</v>
      </c>
      <c r="E181" s="2">
        <f t="shared" si="60"/>
        <v>148.82434359980562</v>
      </c>
      <c r="F181" s="2">
        <f t="shared" si="61"/>
        <v>0</v>
      </c>
      <c r="G181" s="3">
        <v>0</v>
      </c>
      <c r="H181" s="3">
        <f t="shared" si="62"/>
        <v>78.638022181216726</v>
      </c>
      <c r="I181" s="3">
        <f t="shared" si="63"/>
        <v>28.828600514228739</v>
      </c>
      <c r="J181" s="2">
        <f t="shared" si="45"/>
        <v>83.755756459974279</v>
      </c>
      <c r="K181" s="2">
        <f t="shared" si="46"/>
        <v>83.755756459974279</v>
      </c>
      <c r="L181" s="2">
        <f t="shared" si="47"/>
        <v>57.093221854106524</v>
      </c>
      <c r="M181" s="5">
        <f t="shared" si="48"/>
        <v>0.42009161281531116</v>
      </c>
      <c r="N181" s="4">
        <f t="shared" si="64"/>
        <v>0.34035825611305243</v>
      </c>
      <c r="O181" s="4">
        <f t="shared" si="65"/>
        <v>0.2861040204911286</v>
      </c>
      <c r="P181" s="4">
        <v>0</v>
      </c>
      <c r="Q181" s="4">
        <f t="shared" si="49"/>
        <v>0</v>
      </c>
      <c r="R181" s="5">
        <v>0</v>
      </c>
      <c r="S181" s="5">
        <f t="shared" si="50"/>
        <v>-14.61840603051966</v>
      </c>
      <c r="T181" s="5">
        <f t="shared" si="51"/>
        <v>-5.359089355496339</v>
      </c>
      <c r="U181" s="6">
        <f t="shared" si="52"/>
        <v>2192.5252775783861</v>
      </c>
      <c r="V181" s="5">
        <v>0</v>
      </c>
      <c r="W181" s="5">
        <f t="shared" si="53"/>
        <v>-3.6498158116115356</v>
      </c>
      <c r="X181" s="5">
        <f t="shared" si="54"/>
        <v>9.955887265814507</v>
      </c>
      <c r="Y181" s="5">
        <v>0</v>
      </c>
      <c r="Z181" s="5">
        <f t="shared" si="55"/>
        <v>-18.268221842131197</v>
      </c>
      <c r="AA181" s="5">
        <f t="shared" si="56"/>
        <v>-27.577202089681833</v>
      </c>
      <c r="AB181">
        <f t="shared" si="66"/>
        <v>0</v>
      </c>
    </row>
    <row r="182" spans="1:28" x14ac:dyDescent="0.25">
      <c r="A182">
        <f t="shared" si="57"/>
        <v>1.5000000000000011</v>
      </c>
      <c r="B182">
        <v>0</v>
      </c>
      <c r="C182" s="5">
        <f t="shared" si="58"/>
        <v>149.60981041052568</v>
      </c>
      <c r="D182" s="5">
        <f t="shared" si="59"/>
        <v>78.439718942941184</v>
      </c>
      <c r="E182" s="2">
        <f t="shared" si="60"/>
        <v>149.60981041052568</v>
      </c>
      <c r="F182" s="2">
        <f t="shared" si="61"/>
        <v>0</v>
      </c>
      <c r="G182" s="3">
        <v>0</v>
      </c>
      <c r="H182" s="3">
        <f t="shared" si="62"/>
        <v>78.455339962795421</v>
      </c>
      <c r="I182" s="3">
        <f t="shared" si="63"/>
        <v>28.552828493331923</v>
      </c>
      <c r="J182" s="2">
        <f t="shared" si="45"/>
        <v>83.489546553131021</v>
      </c>
      <c r="K182" s="2">
        <f t="shared" si="46"/>
        <v>83.489546553131021</v>
      </c>
      <c r="L182" s="2">
        <f t="shared" si="47"/>
        <v>56.911756341602604</v>
      </c>
      <c r="M182" s="5">
        <f t="shared" si="48"/>
        <v>0.42015057020960028</v>
      </c>
      <c r="N182" s="4">
        <f t="shared" si="64"/>
        <v>0.34140270476177975</v>
      </c>
      <c r="O182" s="4">
        <f t="shared" si="65"/>
        <v>0.28639862454939374</v>
      </c>
      <c r="P182" s="4">
        <v>0</v>
      </c>
      <c r="Q182" s="4">
        <f t="shared" si="49"/>
        <v>0</v>
      </c>
      <c r="R182" s="5">
        <v>0</v>
      </c>
      <c r="S182" s="5">
        <f t="shared" si="50"/>
        <v>-14.54013136593445</v>
      </c>
      <c r="T182" s="5">
        <f t="shared" si="51"/>
        <v>-5.2916968731372229</v>
      </c>
      <c r="U182" s="6">
        <f t="shared" si="52"/>
        <v>2191.6484428459921</v>
      </c>
      <c r="V182" s="5">
        <v>0</v>
      </c>
      <c r="W182" s="5">
        <f t="shared" si="53"/>
        <v>-3.6071228113358855</v>
      </c>
      <c r="X182" s="5">
        <f t="shared" si="54"/>
        <v>9.9113839638339556</v>
      </c>
      <c r="Y182" s="5">
        <v>0</v>
      </c>
      <c r="Z182" s="5">
        <f t="shared" si="55"/>
        <v>-18.147254177270334</v>
      </c>
      <c r="AA182" s="5">
        <f t="shared" si="56"/>
        <v>-27.554312909303267</v>
      </c>
      <c r="AB182">
        <f t="shared" si="66"/>
        <v>0</v>
      </c>
    </row>
    <row r="183" spans="1:28" x14ac:dyDescent="0.25">
      <c r="A183">
        <f t="shared" si="57"/>
        <v>1.5100000000000011</v>
      </c>
      <c r="B183">
        <v>0</v>
      </c>
      <c r="C183" s="5">
        <f t="shared" si="58"/>
        <v>150.39345644744478</v>
      </c>
      <c r="D183" s="5">
        <f t="shared" si="59"/>
        <v>78.723869512229044</v>
      </c>
      <c r="E183" s="2">
        <f t="shared" si="60"/>
        <v>150.39345644744478</v>
      </c>
      <c r="F183" s="2">
        <f t="shared" si="61"/>
        <v>0</v>
      </c>
      <c r="G183" s="3">
        <v>0</v>
      </c>
      <c r="H183" s="3">
        <f t="shared" si="62"/>
        <v>78.273867421022715</v>
      </c>
      <c r="I183" s="3">
        <f t="shared" si="63"/>
        <v>28.277285364238889</v>
      </c>
      <c r="J183" s="2">
        <f t="shared" si="45"/>
        <v>83.225015401707438</v>
      </c>
      <c r="K183" s="2">
        <f t="shared" si="46"/>
        <v>83.225015401707438</v>
      </c>
      <c r="L183" s="2">
        <f t="shared" si="47"/>
        <v>56.731435174988029</v>
      </c>
      <c r="M183" s="5">
        <f t="shared" si="48"/>
        <v>0.42020971048447553</v>
      </c>
      <c r="N183" s="4">
        <f t="shared" si="64"/>
        <v>0.34244719285326786</v>
      </c>
      <c r="O183" s="4">
        <f t="shared" si="65"/>
        <v>0.28669204439595869</v>
      </c>
      <c r="P183" s="4">
        <v>0</v>
      </c>
      <c r="Q183" s="4">
        <f t="shared" si="49"/>
        <v>0</v>
      </c>
      <c r="R183" s="5">
        <v>0</v>
      </c>
      <c r="S183" s="5">
        <f t="shared" si="50"/>
        <v>-14.462571622666768</v>
      </c>
      <c r="T183" s="5">
        <f t="shared" si="51"/>
        <v>-5.2247611923293444</v>
      </c>
      <c r="U183" s="6">
        <f t="shared" si="52"/>
        <v>2190.7719587773536</v>
      </c>
      <c r="V183" s="5">
        <v>0</v>
      </c>
      <c r="W183" s="5">
        <f t="shared" si="53"/>
        <v>-3.5646426780156615</v>
      </c>
      <c r="X183" s="5">
        <f t="shared" si="54"/>
        <v>9.8672261070428018</v>
      </c>
      <c r="Y183" s="5">
        <v>0</v>
      </c>
      <c r="Z183" s="5">
        <f t="shared" si="55"/>
        <v>-18.027214300682431</v>
      </c>
      <c r="AA183" s="5">
        <f t="shared" si="56"/>
        <v>-27.531535085286542</v>
      </c>
      <c r="AB183">
        <f t="shared" si="66"/>
        <v>0</v>
      </c>
    </row>
    <row r="184" spans="1:28" x14ac:dyDescent="0.25">
      <c r="A184">
        <f t="shared" si="57"/>
        <v>1.5200000000000011</v>
      </c>
      <c r="B184">
        <v>0</v>
      </c>
      <c r="C184" s="5">
        <f t="shared" si="58"/>
        <v>151.17529376093998</v>
      </c>
      <c r="D184" s="5">
        <f t="shared" si="59"/>
        <v>79.005265789117161</v>
      </c>
      <c r="E184" s="2">
        <f t="shared" si="60"/>
        <v>151.17529376093998</v>
      </c>
      <c r="F184" s="2">
        <f t="shared" si="61"/>
        <v>0</v>
      </c>
      <c r="G184" s="3">
        <v>0</v>
      </c>
      <c r="H184" s="3">
        <f t="shared" si="62"/>
        <v>78.093595278015897</v>
      </c>
      <c r="I184" s="3">
        <f t="shared" si="63"/>
        <v>28.001970013386025</v>
      </c>
      <c r="J184" s="2">
        <f t="shared" si="45"/>
        <v>82.962159736093639</v>
      </c>
      <c r="K184" s="2">
        <f t="shared" si="46"/>
        <v>82.962159736093639</v>
      </c>
      <c r="L184" s="2">
        <f t="shared" si="47"/>
        <v>56.552256125489869</v>
      </c>
      <c r="M184" s="5">
        <f t="shared" si="48"/>
        <v>0.42026903059813048</v>
      </c>
      <c r="N184" s="4">
        <f t="shared" si="64"/>
        <v>0.34349166655079993</v>
      </c>
      <c r="O184" s="4">
        <f t="shared" si="65"/>
        <v>0.28698427212390037</v>
      </c>
      <c r="P184" s="4">
        <v>0</v>
      </c>
      <c r="Q184" s="4">
        <f t="shared" si="49"/>
        <v>0</v>
      </c>
      <c r="R184" s="5">
        <v>0</v>
      </c>
      <c r="S184" s="5">
        <f t="shared" si="50"/>
        <v>-14.385720464395888</v>
      </c>
      <c r="T184" s="5">
        <f t="shared" si="51"/>
        <v>-5.1582784942975657</v>
      </c>
      <c r="U184" s="6">
        <f t="shared" si="52"/>
        <v>2189.8958252322336</v>
      </c>
      <c r="V184" s="5">
        <v>0</v>
      </c>
      <c r="W184" s="5">
        <f t="shared" si="53"/>
        <v>-3.5223742206070163</v>
      </c>
      <c r="X184" s="5">
        <f t="shared" si="54"/>
        <v>9.8234112339347757</v>
      </c>
      <c r="Y184" s="5">
        <v>0</v>
      </c>
      <c r="Z184" s="5">
        <f t="shared" si="55"/>
        <v>-17.908094685002904</v>
      </c>
      <c r="AA184" s="5">
        <f t="shared" si="56"/>
        <v>-27.508867260362791</v>
      </c>
      <c r="AB184">
        <f t="shared" si="66"/>
        <v>0</v>
      </c>
    </row>
    <row r="185" spans="1:28" x14ac:dyDescent="0.25">
      <c r="A185">
        <f t="shared" si="57"/>
        <v>1.5300000000000011</v>
      </c>
      <c r="B185">
        <v>0</v>
      </c>
      <c r="C185" s="5">
        <f t="shared" si="58"/>
        <v>151.9553343089859</v>
      </c>
      <c r="D185" s="5">
        <f t="shared" si="59"/>
        <v>79.283910045888007</v>
      </c>
      <c r="E185" s="2">
        <f t="shared" si="60"/>
        <v>151.9553343089859</v>
      </c>
      <c r="F185" s="2">
        <f t="shared" si="61"/>
        <v>0</v>
      </c>
      <c r="G185" s="3">
        <v>0</v>
      </c>
      <c r="H185" s="3">
        <f t="shared" si="62"/>
        <v>77.914514331165861</v>
      </c>
      <c r="I185" s="3">
        <f t="shared" si="63"/>
        <v>27.726881340782398</v>
      </c>
      <c r="J185" s="2">
        <f t="shared" si="45"/>
        <v>82.700976368766518</v>
      </c>
      <c r="K185" s="2">
        <f t="shared" si="46"/>
        <v>82.700976368766518</v>
      </c>
      <c r="L185" s="2">
        <f t="shared" si="47"/>
        <v>56.374217020290736</v>
      </c>
      <c r="M185" s="5">
        <f t="shared" si="48"/>
        <v>0.42032852742252735</v>
      </c>
      <c r="N185" s="4">
        <f t="shared" si="64"/>
        <v>0.34453607115907353</v>
      </c>
      <c r="O185" s="4">
        <f t="shared" si="65"/>
        <v>0.28727529977321464</v>
      </c>
      <c r="P185" s="4">
        <v>0</v>
      </c>
      <c r="Q185" s="4">
        <f t="shared" si="49"/>
        <v>0</v>
      </c>
      <c r="R185" s="5">
        <v>0</v>
      </c>
      <c r="S185" s="5">
        <f t="shared" si="50"/>
        <v>-14.3095716342046</v>
      </c>
      <c r="T185" s="5">
        <f t="shared" si="51"/>
        <v>-5.0922449834268226</v>
      </c>
      <c r="U185" s="6">
        <f t="shared" si="52"/>
        <v>2189.0200420704505</v>
      </c>
      <c r="V185" s="5">
        <v>0</v>
      </c>
      <c r="W185" s="5">
        <f t="shared" si="53"/>
        <v>-3.4803162495370197</v>
      </c>
      <c r="X185" s="5">
        <f t="shared" si="54"/>
        <v>9.7799369127999363</v>
      </c>
      <c r="Y185" s="5">
        <v>0</v>
      </c>
      <c r="Z185" s="5">
        <f t="shared" si="55"/>
        <v>-17.789887883741621</v>
      </c>
      <c r="AA185" s="5">
        <f t="shared" si="56"/>
        <v>-27.486308070626887</v>
      </c>
      <c r="AB185">
        <f t="shared" si="66"/>
        <v>0</v>
      </c>
    </row>
    <row r="186" spans="1:28" x14ac:dyDescent="0.25">
      <c r="A186">
        <f t="shared" si="57"/>
        <v>1.5400000000000011</v>
      </c>
      <c r="B186">
        <v>0</v>
      </c>
      <c r="C186" s="5">
        <f t="shared" si="58"/>
        <v>152.73358995790338</v>
      </c>
      <c r="D186" s="5">
        <f t="shared" si="59"/>
        <v>79.559804543892298</v>
      </c>
      <c r="E186" s="2">
        <f t="shared" si="60"/>
        <v>152.73358995790338</v>
      </c>
      <c r="F186" s="2">
        <f t="shared" si="61"/>
        <v>0</v>
      </c>
      <c r="G186" s="3">
        <v>0</v>
      </c>
      <c r="H186" s="3">
        <f t="shared" si="62"/>
        <v>77.736615452328451</v>
      </c>
      <c r="I186" s="3">
        <f t="shared" si="63"/>
        <v>27.45201826007613</v>
      </c>
      <c r="J186" s="2">
        <f t="shared" si="45"/>
        <v>82.441462193090345</v>
      </c>
      <c r="K186" s="2">
        <f t="shared" si="46"/>
        <v>82.441462193090345</v>
      </c>
      <c r="L186" s="2">
        <f t="shared" si="47"/>
        <v>56.197315741711208</v>
      </c>
      <c r="M186" s="5">
        <f t="shared" si="48"/>
        <v>0.42038819774248515</v>
      </c>
      <c r="N186" s="4">
        <f t="shared" si="64"/>
        <v>0.34558035112118435</v>
      </c>
      <c r="O186" s="4">
        <f t="shared" si="65"/>
        <v>0.28756511933166895</v>
      </c>
      <c r="P186" s="4">
        <v>0</v>
      </c>
      <c r="Q186" s="4">
        <f t="shared" si="49"/>
        <v>0</v>
      </c>
      <c r="R186" s="5">
        <v>0</v>
      </c>
      <c r="S186" s="5">
        <f t="shared" si="50"/>
        <v>-14.234118953440309</v>
      </c>
      <c r="T186" s="5">
        <f t="shared" si="51"/>
        <v>-5.0266568868767845</v>
      </c>
      <c r="U186" s="6">
        <f t="shared" si="52"/>
        <v>2188.1446091518783</v>
      </c>
      <c r="V186" s="5">
        <v>0</v>
      </c>
      <c r="W186" s="5">
        <f t="shared" si="53"/>
        <v>-3.4384675765791468</v>
      </c>
      <c r="X186" s="5">
        <f t="shared" si="54"/>
        <v>9.7368007413343314</v>
      </c>
      <c r="Y186" s="5">
        <v>0</v>
      </c>
      <c r="Z186" s="5">
        <f t="shared" si="55"/>
        <v>-17.672586530019455</v>
      </c>
      <c r="AA186" s="5">
        <f t="shared" si="56"/>
        <v>-27.463856145542451</v>
      </c>
      <c r="AB186">
        <f t="shared" si="66"/>
        <v>0</v>
      </c>
    </row>
    <row r="187" spans="1:28" x14ac:dyDescent="0.25">
      <c r="A187">
        <f t="shared" si="57"/>
        <v>1.5500000000000012</v>
      </c>
      <c r="B187">
        <v>0</v>
      </c>
      <c r="C187" s="5">
        <f t="shared" si="58"/>
        <v>153.51007248310017</v>
      </c>
      <c r="D187" s="5">
        <f t="shared" si="59"/>
        <v>79.832951533685787</v>
      </c>
      <c r="E187" s="2">
        <f t="shared" si="60"/>
        <v>153.51007248310017</v>
      </c>
      <c r="F187" s="2">
        <f t="shared" si="61"/>
        <v>0</v>
      </c>
      <c r="G187" s="3">
        <v>0</v>
      </c>
      <c r="H187" s="3">
        <f t="shared" si="62"/>
        <v>77.559889587028252</v>
      </c>
      <c r="I187" s="3">
        <f t="shared" si="63"/>
        <v>27.177379698620705</v>
      </c>
      <c r="J187" s="2">
        <f t="shared" si="45"/>
        <v>82.183614182116699</v>
      </c>
      <c r="K187" s="2">
        <f t="shared" si="46"/>
        <v>82.183614182116699</v>
      </c>
      <c r="L187" s="2">
        <f t="shared" si="47"/>
        <v>56.021550226391746</v>
      </c>
      <c r="M187" s="5">
        <f t="shared" si="48"/>
        <v>0.42044803825478622</v>
      </c>
      <c r="N187" s="4">
        <f t="shared" si="64"/>
        <v>0.34662445001587611</v>
      </c>
      <c r="O187" s="4">
        <f t="shared" si="65"/>
        <v>0.28785372273568011</v>
      </c>
      <c r="P187" s="4">
        <v>0</v>
      </c>
      <c r="Q187" s="4">
        <f t="shared" si="49"/>
        <v>0</v>
      </c>
      <c r="R187" s="5">
        <v>0</v>
      </c>
      <c r="S187" s="5">
        <f t="shared" si="50"/>
        <v>-14.159356320592519</v>
      </c>
      <c r="T187" s="5">
        <f t="shared" si="51"/>
        <v>-4.9615104542021857</v>
      </c>
      <c r="U187" s="6">
        <f t="shared" si="52"/>
        <v>2187.2695263364485</v>
      </c>
      <c r="V187" s="5">
        <v>0</v>
      </c>
      <c r="W187" s="5">
        <f t="shared" si="53"/>
        <v>-3.3968270147300097</v>
      </c>
      <c r="X187" s="5">
        <f t="shared" si="54"/>
        <v>9.6940003462535866</v>
      </c>
      <c r="Y187" s="5">
        <v>0</v>
      </c>
      <c r="Z187" s="5">
        <f t="shared" si="55"/>
        <v>-17.55618333532253</v>
      </c>
      <c r="AA187" s="5">
        <f t="shared" si="56"/>
        <v>-27.441510107948599</v>
      </c>
      <c r="AB187">
        <f t="shared" si="66"/>
        <v>0</v>
      </c>
    </row>
    <row r="188" spans="1:28" x14ac:dyDescent="0.25">
      <c r="A188">
        <f t="shared" si="57"/>
        <v>1.5600000000000012</v>
      </c>
      <c r="B188">
        <v>0</v>
      </c>
      <c r="C188" s="5">
        <f t="shared" si="58"/>
        <v>154.2847935698037</v>
      </c>
      <c r="D188" s="5">
        <f t="shared" si="59"/>
        <v>80.103353255166596</v>
      </c>
      <c r="E188" s="2">
        <f t="shared" si="60"/>
        <v>154.2847935698037</v>
      </c>
      <c r="F188" s="2">
        <f t="shared" si="61"/>
        <v>0</v>
      </c>
      <c r="G188" s="3">
        <v>0</v>
      </c>
      <c r="H188" s="3">
        <f t="shared" si="62"/>
        <v>77.384327753675024</v>
      </c>
      <c r="I188" s="3">
        <f t="shared" si="63"/>
        <v>26.902964597541217</v>
      </c>
      <c r="J188" s="2">
        <f t="shared" si="45"/>
        <v>81.927429387383768</v>
      </c>
      <c r="K188" s="2">
        <f t="shared" si="46"/>
        <v>81.927429387383768</v>
      </c>
      <c r="L188" s="2">
        <f t="shared" si="47"/>
        <v>55.846918464474278</v>
      </c>
      <c r="M188" s="5">
        <f t="shared" si="48"/>
        <v>0.42050804556730026</v>
      </c>
      <c r="N188" s="4">
        <f t="shared" si="64"/>
        <v>0.34766831055506409</v>
      </c>
      <c r="O188" s="4">
        <f t="shared" si="65"/>
        <v>0.2881411018712195</v>
      </c>
      <c r="P188" s="4">
        <v>0</v>
      </c>
      <c r="Q188" s="4">
        <f t="shared" si="49"/>
        <v>0</v>
      </c>
      <c r="R188" s="5">
        <v>0</v>
      </c>
      <c r="S188" s="5">
        <f t="shared" si="50"/>
        <v>-14.085277710186407</v>
      </c>
      <c r="T188" s="5">
        <f t="shared" si="51"/>
        <v>-4.8968019569787558</v>
      </c>
      <c r="U188" s="6">
        <f t="shared" si="52"/>
        <v>2186.3947934841476</v>
      </c>
      <c r="V188" s="5">
        <v>0</v>
      </c>
      <c r="W188" s="5">
        <f t="shared" si="53"/>
        <v>-3.3553933780874212</v>
      </c>
      <c r="X188" s="5">
        <f t="shared" si="54"/>
        <v>9.6515333829104772</v>
      </c>
      <c r="Y188" s="5">
        <v>0</v>
      </c>
      <c r="Z188" s="5">
        <f t="shared" si="55"/>
        <v>-17.440671088273827</v>
      </c>
      <c r="AA188" s="5">
        <f t="shared" si="56"/>
        <v>-27.419268574068276</v>
      </c>
      <c r="AB188">
        <f t="shared" si="66"/>
        <v>0</v>
      </c>
    </row>
    <row r="189" spans="1:28" x14ac:dyDescent="0.25">
      <c r="A189">
        <f t="shared" si="57"/>
        <v>1.5700000000000012</v>
      </c>
      <c r="B189">
        <v>0</v>
      </c>
      <c r="C189" s="5">
        <f t="shared" si="58"/>
        <v>155.05776481378604</v>
      </c>
      <c r="D189" s="5">
        <f t="shared" si="59"/>
        <v>80.371011937713305</v>
      </c>
      <c r="E189" s="2">
        <f t="shared" si="60"/>
        <v>155.05776481378604</v>
      </c>
      <c r="F189" s="2">
        <f t="shared" si="61"/>
        <v>0</v>
      </c>
      <c r="G189" s="3">
        <v>0</v>
      </c>
      <c r="H189" s="3">
        <f t="shared" si="62"/>
        <v>77.209921042792288</v>
      </c>
      <c r="I189" s="3">
        <f t="shared" si="63"/>
        <v>26.628771911800534</v>
      </c>
      <c r="J189" s="2">
        <f t="shared" si="45"/>
        <v>81.672904937714307</v>
      </c>
      <c r="K189" s="2">
        <f t="shared" si="46"/>
        <v>81.672904937714307</v>
      </c>
      <c r="L189" s="2">
        <f t="shared" si="47"/>
        <v>55.673418498782759</v>
      </c>
      <c r="M189" s="5">
        <f t="shared" si="48"/>
        <v>0.42056821619812867</v>
      </c>
      <c r="N189" s="4">
        <f t="shared" si="64"/>
        <v>0.3487118745816436</v>
      </c>
      <c r="O189" s="4">
        <f t="shared" si="65"/>
        <v>0.28842724857474461</v>
      </c>
      <c r="P189" s="4">
        <v>0</v>
      </c>
      <c r="Q189" s="4">
        <f t="shared" si="49"/>
        <v>0</v>
      </c>
      <c r="R189" s="5">
        <v>0</v>
      </c>
      <c r="S189" s="5">
        <f t="shared" si="50"/>
        <v>-14.011877171692131</v>
      </c>
      <c r="T189" s="5">
        <f t="shared" si="51"/>
        <v>-4.832527688434749</v>
      </c>
      <c r="U189" s="6">
        <f t="shared" si="52"/>
        <v>2185.5204104550176</v>
      </c>
      <c r="V189" s="5">
        <v>0</v>
      </c>
      <c r="W189" s="5">
        <f t="shared" si="53"/>
        <v>-3.3141654817297796</v>
      </c>
      <c r="X189" s="5">
        <f t="shared" si="54"/>
        <v>9.6093975349162815</v>
      </c>
      <c r="Y189" s="5">
        <v>0</v>
      </c>
      <c r="Z189" s="5">
        <f t="shared" si="55"/>
        <v>-17.326042653421911</v>
      </c>
      <c r="AA189" s="5">
        <f t="shared" si="56"/>
        <v>-27.397130153518468</v>
      </c>
      <c r="AB189">
        <f t="shared" si="66"/>
        <v>0</v>
      </c>
    </row>
    <row r="190" spans="1:28" x14ac:dyDescent="0.25">
      <c r="A190">
        <f t="shared" si="57"/>
        <v>1.5800000000000012</v>
      </c>
      <c r="B190">
        <v>0</v>
      </c>
      <c r="C190" s="5">
        <f t="shared" si="58"/>
        <v>155.82899772208128</v>
      </c>
      <c r="D190" s="5">
        <f t="shared" si="59"/>
        <v>80.635929800323638</v>
      </c>
      <c r="E190" s="2">
        <f t="shared" si="60"/>
        <v>155.82899772208128</v>
      </c>
      <c r="F190" s="2">
        <f t="shared" si="61"/>
        <v>0</v>
      </c>
      <c r="G190" s="3">
        <v>0</v>
      </c>
      <c r="H190" s="3">
        <f t="shared" si="62"/>
        <v>77.036660616258075</v>
      </c>
      <c r="I190" s="3">
        <f t="shared" si="63"/>
        <v>26.35480061026535</v>
      </c>
      <c r="J190" s="2">
        <f t="shared" si="45"/>
        <v>81.420038038012308</v>
      </c>
      <c r="K190" s="2">
        <f t="shared" si="46"/>
        <v>81.420038038012308</v>
      </c>
      <c r="L190" s="2">
        <f t="shared" si="47"/>
        <v>55.501048424002931</v>
      </c>
      <c r="M190" s="5">
        <f t="shared" si="48"/>
        <v>0.42062854657476889</v>
      </c>
      <c r="N190" s="4">
        <f t="shared" si="64"/>
        <v>0.3497550830675909</v>
      </c>
      <c r="O190" s="4">
        <f t="shared" si="65"/>
        <v>0.28871215463415778</v>
      </c>
      <c r="P190" s="4">
        <v>0</v>
      </c>
      <c r="Q190" s="4">
        <f t="shared" si="49"/>
        <v>0</v>
      </c>
      <c r="R190" s="5">
        <v>0</v>
      </c>
      <c r="S190" s="5">
        <f t="shared" si="50"/>
        <v>-13.939148828449582</v>
      </c>
      <c r="T190" s="5">
        <f t="shared" si="51"/>
        <v>-4.7686839630879971</v>
      </c>
      <c r="U190" s="6">
        <f t="shared" si="52"/>
        <v>2184.6463771091589</v>
      </c>
      <c r="V190" s="5">
        <v>0</v>
      </c>
      <c r="W190" s="5">
        <f t="shared" si="53"/>
        <v>-3.2731421415968041</v>
      </c>
      <c r="X190" s="5">
        <f t="shared" si="54"/>
        <v>9.5675905137658468</v>
      </c>
      <c r="Y190" s="5">
        <v>0</v>
      </c>
      <c r="Z190" s="5">
        <f t="shared" si="55"/>
        <v>-17.212290970046386</v>
      </c>
      <c r="AA190" s="5">
        <f t="shared" si="56"/>
        <v>-27.375093449322151</v>
      </c>
      <c r="AB190">
        <f t="shared" si="66"/>
        <v>0</v>
      </c>
    </row>
    <row r="191" spans="1:28" x14ac:dyDescent="0.25">
      <c r="A191">
        <f t="shared" si="57"/>
        <v>1.5900000000000012</v>
      </c>
      <c r="B191">
        <v>0</v>
      </c>
      <c r="C191" s="5">
        <f t="shared" si="58"/>
        <v>156.59850371369535</v>
      </c>
      <c r="D191" s="5">
        <f t="shared" si="59"/>
        <v>80.898109051753821</v>
      </c>
      <c r="E191" s="2">
        <f t="shared" si="60"/>
        <v>156.59850371369535</v>
      </c>
      <c r="F191" s="2">
        <f t="shared" si="61"/>
        <v>0</v>
      </c>
      <c r="G191" s="3">
        <v>0</v>
      </c>
      <c r="H191" s="3">
        <f t="shared" si="62"/>
        <v>76.864537706557613</v>
      </c>
      <c r="I191" s="3">
        <f t="shared" si="63"/>
        <v>26.081049675772128</v>
      </c>
      <c r="J191" s="2">
        <f t="shared" si="45"/>
        <v>81.168825968058144</v>
      </c>
      <c r="K191" s="2">
        <f t="shared" si="46"/>
        <v>81.168825968058144</v>
      </c>
      <c r="L191" s="2">
        <f t="shared" si="47"/>
        <v>55.329806385861033</v>
      </c>
      <c r="M191" s="5">
        <f t="shared" si="48"/>
        <v>0.4206890330333013</v>
      </c>
      <c r="N191" s="4">
        <f t="shared" si="64"/>
        <v>0.35079787611236624</v>
      </c>
      <c r="O191" s="4">
        <f t="shared" si="65"/>
        <v>0.28899581178979206</v>
      </c>
      <c r="P191" s="4">
        <v>0</v>
      </c>
      <c r="Q191" s="4">
        <f t="shared" si="49"/>
        <v>0</v>
      </c>
      <c r="R191" s="5">
        <v>0</v>
      </c>
      <c r="S191" s="5">
        <f t="shared" si="50"/>
        <v>-13.867086876608344</v>
      </c>
      <c r="T191" s="5">
        <f t="shared" si="51"/>
        <v>-4.7052671163885069</v>
      </c>
      <c r="U191" s="6">
        <f t="shared" si="52"/>
        <v>2183.7726933067252</v>
      </c>
      <c r="V191" s="5">
        <v>0</v>
      </c>
      <c r="W191" s="5">
        <f t="shared" si="53"/>
        <v>-3.2323221743716575</v>
      </c>
      <c r="X191" s="5">
        <f t="shared" si="54"/>
        <v>9.5261100584663172</v>
      </c>
      <c r="Y191" s="5">
        <v>0</v>
      </c>
      <c r="Z191" s="5">
        <f t="shared" si="55"/>
        <v>-17.09940905098</v>
      </c>
      <c r="AA191" s="5">
        <f t="shared" si="56"/>
        <v>-27.353157057922189</v>
      </c>
      <c r="AB191">
        <f t="shared" si="66"/>
        <v>0</v>
      </c>
    </row>
    <row r="192" spans="1:28" x14ac:dyDescent="0.25">
      <c r="A192">
        <f t="shared" si="57"/>
        <v>1.6000000000000012</v>
      </c>
      <c r="B192">
        <v>0</v>
      </c>
      <c r="C192" s="5">
        <f t="shared" si="58"/>
        <v>157.3662941203084</v>
      </c>
      <c r="D192" s="5">
        <f t="shared" si="59"/>
        <v>81.157551890658652</v>
      </c>
      <c r="E192" s="2">
        <f t="shared" si="60"/>
        <v>157.3662941203084</v>
      </c>
      <c r="F192" s="2">
        <f t="shared" si="61"/>
        <v>0</v>
      </c>
      <c r="G192" s="3">
        <v>0</v>
      </c>
      <c r="H192" s="3">
        <f t="shared" si="62"/>
        <v>76.693543616047819</v>
      </c>
      <c r="I192" s="3">
        <f t="shared" si="63"/>
        <v>25.807518105192905</v>
      </c>
      <c r="J192" s="2">
        <f t="shared" si="45"/>
        <v>80.919266081301615</v>
      </c>
      <c r="K192" s="2">
        <f t="shared" si="46"/>
        <v>80.919266081301615</v>
      </c>
      <c r="L192" s="2">
        <f t="shared" si="47"/>
        <v>55.159690580301032</v>
      </c>
      <c r="M192" s="5">
        <f t="shared" si="48"/>
        <v>0.42074967181759904</v>
      </c>
      <c r="N192" s="4">
        <f t="shared" si="64"/>
        <v>0.35184019294162955</v>
      </c>
      <c r="O192" s="4">
        <f t="shared" si="65"/>
        <v>0.28927821173542506</v>
      </c>
      <c r="P192" s="4">
        <v>0</v>
      </c>
      <c r="Q192" s="4">
        <f t="shared" si="49"/>
        <v>0</v>
      </c>
      <c r="R192" s="5">
        <v>0</v>
      </c>
      <c r="S192" s="5">
        <f t="shared" si="50"/>
        <v>-13.795685584082463</v>
      </c>
      <c r="T192" s="5">
        <f t="shared" si="51"/>
        <v>-4.6422735043665213</v>
      </c>
      <c r="U192" s="6">
        <f t="shared" si="52"/>
        <v>2182.8993589079264</v>
      </c>
      <c r="V192" s="5">
        <v>0</v>
      </c>
      <c r="W192" s="5">
        <f t="shared" si="53"/>
        <v>-3.1917043973644792</v>
      </c>
      <c r="X192" s="5">
        <f t="shared" si="54"/>
        <v>9.4849539351693739</v>
      </c>
      <c r="Y192" s="5">
        <v>0</v>
      </c>
      <c r="Z192" s="5">
        <f t="shared" si="55"/>
        <v>-16.987389981446942</v>
      </c>
      <c r="AA192" s="5">
        <f t="shared" si="56"/>
        <v>-27.331319569197149</v>
      </c>
      <c r="AB192">
        <f t="shared" si="66"/>
        <v>0</v>
      </c>
    </row>
    <row r="193" spans="1:28" x14ac:dyDescent="0.25">
      <c r="A193">
        <f t="shared" si="57"/>
        <v>1.6100000000000012</v>
      </c>
      <c r="B193">
        <v>0</v>
      </c>
      <c r="C193" s="5">
        <f t="shared" si="58"/>
        <v>158.13238018696981</v>
      </c>
      <c r="D193" s="5">
        <f t="shared" si="59"/>
        <v>81.41426050573213</v>
      </c>
      <c r="E193" s="2">
        <f t="shared" si="60"/>
        <v>158.13238018696981</v>
      </c>
      <c r="F193" s="2">
        <f t="shared" si="61"/>
        <v>0</v>
      </c>
      <c r="G193" s="3">
        <v>0</v>
      </c>
      <c r="H193" s="3">
        <f t="shared" si="62"/>
        <v>76.523669716233343</v>
      </c>
      <c r="I193" s="3">
        <f t="shared" si="63"/>
        <v>25.534204909500932</v>
      </c>
      <c r="J193" s="2">
        <f t="shared" si="45"/>
        <v>80.671355803652816</v>
      </c>
      <c r="K193" s="2">
        <f t="shared" si="46"/>
        <v>80.671355803652816</v>
      </c>
      <c r="L193" s="2">
        <f t="shared" si="47"/>
        <v>54.990699252660406</v>
      </c>
      <c r="M193" s="5">
        <f t="shared" si="48"/>
        <v>0.42081045907856202</v>
      </c>
      <c r="N193" s="4">
        <f t="shared" si="64"/>
        <v>0.35288197190627757</v>
      </c>
      <c r="O193" s="4">
        <f t="shared" si="65"/>
        <v>0.28955934611932055</v>
      </c>
      <c r="P193" s="4">
        <v>0</v>
      </c>
      <c r="Q193" s="4">
        <f t="shared" si="49"/>
        <v>0</v>
      </c>
      <c r="R193" s="5">
        <v>0</v>
      </c>
      <c r="S193" s="5">
        <f t="shared" si="50"/>
        <v>-13.724939289519776</v>
      </c>
      <c r="T193" s="5">
        <f t="shared" si="51"/>
        <v>-4.5796995032860304</v>
      </c>
      <c r="U193" s="6">
        <f t="shared" si="52"/>
        <v>2182.0263737730297</v>
      </c>
      <c r="V193" s="5">
        <v>0</v>
      </c>
      <c r="W193" s="5">
        <f t="shared" si="53"/>
        <v>-3.1512876283973452</v>
      </c>
      <c r="X193" s="5">
        <f t="shared" si="54"/>
        <v>9.4441199368069135</v>
      </c>
      <c r="Y193" s="5">
        <v>0</v>
      </c>
      <c r="Z193" s="5">
        <f t="shared" si="55"/>
        <v>-16.876226917917123</v>
      </c>
      <c r="AA193" s="5">
        <f t="shared" si="56"/>
        <v>-27.309579566479115</v>
      </c>
      <c r="AB193">
        <f t="shared" si="66"/>
        <v>0</v>
      </c>
    </row>
    <row r="194" spans="1:28" x14ac:dyDescent="0.25">
      <c r="A194">
        <f t="shared" si="57"/>
        <v>1.6200000000000012</v>
      </c>
      <c r="B194">
        <v>0</v>
      </c>
      <c r="C194" s="5">
        <f t="shared" si="58"/>
        <v>158.89677307278623</v>
      </c>
      <c r="D194" s="5">
        <f t="shared" si="59"/>
        <v>81.668237075848808</v>
      </c>
      <c r="E194" s="2">
        <f t="shared" si="60"/>
        <v>158.89677307278623</v>
      </c>
      <c r="F194" s="2">
        <f t="shared" si="61"/>
        <v>0</v>
      </c>
      <c r="G194" s="3">
        <v>0</v>
      </c>
      <c r="H194" s="3">
        <f t="shared" si="62"/>
        <v>76.354907447054174</v>
      </c>
      <c r="I194" s="3">
        <f t="shared" si="63"/>
        <v>25.261109113836142</v>
      </c>
      <c r="J194" s="2">
        <f t="shared" si="45"/>
        <v>80.425092632270832</v>
      </c>
      <c r="K194" s="2">
        <f t="shared" si="46"/>
        <v>80.425092632270832</v>
      </c>
      <c r="L194" s="2">
        <f t="shared" si="47"/>
        <v>54.822830696844463</v>
      </c>
      <c r="M194" s="5">
        <f t="shared" si="48"/>
        <v>0.42087139087337677</v>
      </c>
      <c r="N194" s="4">
        <f t="shared" si="64"/>
        <v>0.35392315048181078</v>
      </c>
      <c r="O194" s="4">
        <f t="shared" si="65"/>
        <v>0.28983920654529804</v>
      </c>
      <c r="P194" s="4">
        <v>0</v>
      </c>
      <c r="Q194" s="4">
        <f t="shared" si="49"/>
        <v>0</v>
      </c>
      <c r="R194" s="5">
        <v>0</v>
      </c>
      <c r="S194" s="5">
        <f t="shared" si="50"/>
        <v>-13.654842401285594</v>
      </c>
      <c r="T194" s="5">
        <f t="shared" si="51"/>
        <v>-4.5175415093037294</v>
      </c>
      <c r="U194" s="6">
        <f t="shared" si="52"/>
        <v>2181.1537377623581</v>
      </c>
      <c r="V194" s="5">
        <v>0</v>
      </c>
      <c r="W194" s="5">
        <f t="shared" si="53"/>
        <v>-3.1110706856907142</v>
      </c>
      <c r="X194" s="5">
        <f t="shared" si="54"/>
        <v>9.4036058827301545</v>
      </c>
      <c r="Y194" s="5">
        <v>0</v>
      </c>
      <c r="Z194" s="5">
        <f t="shared" si="55"/>
        <v>-16.765913086976308</v>
      </c>
      <c r="AA194" s="5">
        <f t="shared" si="56"/>
        <v>-27.287935626573574</v>
      </c>
      <c r="AB194">
        <f t="shared" si="66"/>
        <v>0</v>
      </c>
    </row>
    <row r="195" spans="1:28" x14ac:dyDescent="0.25">
      <c r="A195">
        <f t="shared" si="57"/>
        <v>1.6300000000000012</v>
      </c>
      <c r="B195">
        <v>0</v>
      </c>
      <c r="C195" s="5">
        <f t="shared" si="58"/>
        <v>159.65948385160243</v>
      </c>
      <c r="D195" s="5">
        <f t="shared" si="59"/>
        <v>81.919483770205844</v>
      </c>
      <c r="E195" s="2">
        <f t="shared" si="60"/>
        <v>159.65948385160243</v>
      </c>
      <c r="F195" s="2">
        <f t="shared" si="61"/>
        <v>0</v>
      </c>
      <c r="G195" s="3">
        <v>0</v>
      </c>
      <c r="H195" s="3">
        <f t="shared" si="62"/>
        <v>76.187248316184409</v>
      </c>
      <c r="I195" s="3">
        <f t="shared" si="63"/>
        <v>24.988229757570405</v>
      </c>
      <c r="J195" s="2">
        <f t="shared" si="45"/>
        <v>80.180474134349382</v>
      </c>
      <c r="K195" s="2">
        <f t="shared" si="46"/>
        <v>80.180474134349382</v>
      </c>
      <c r="L195" s="2">
        <f t="shared" si="47"/>
        <v>54.656083254498554</v>
      </c>
      <c r="M195" s="5">
        <f t="shared" si="48"/>
        <v>0.42093246316480343</v>
      </c>
      <c r="N195" s="4">
        <f t="shared" si="64"/>
        <v>0.35496366526804313</v>
      </c>
      <c r="O195" s="4">
        <f t="shared" si="65"/>
        <v>0.29011778457383153</v>
      </c>
      <c r="P195" s="4">
        <v>0</v>
      </c>
      <c r="Q195" s="4">
        <f t="shared" si="49"/>
        <v>0</v>
      </c>
      <c r="R195" s="5">
        <v>0</v>
      </c>
      <c r="S195" s="5">
        <f t="shared" si="50"/>
        <v>-13.585389396460311</v>
      </c>
      <c r="T195" s="5">
        <f t="shared" si="51"/>
        <v>-4.4557959381333445</v>
      </c>
      <c r="U195" s="6">
        <f t="shared" si="52"/>
        <v>2180.2814507362891</v>
      </c>
      <c r="V195" s="5">
        <v>0</v>
      </c>
      <c r="W195" s="5">
        <f t="shared" si="53"/>
        <v>-3.071052387751342</v>
      </c>
      <c r="X195" s="5">
        <f t="shared" si="54"/>
        <v>9.3634096183519251</v>
      </c>
      <c r="Y195" s="5">
        <v>0</v>
      </c>
      <c r="Z195" s="5">
        <f t="shared" si="55"/>
        <v>-16.656441784211651</v>
      </c>
      <c r="AA195" s="5">
        <f t="shared" si="56"/>
        <v>-27.266386319781418</v>
      </c>
      <c r="AB195">
        <f t="shared" si="66"/>
        <v>0</v>
      </c>
    </row>
    <row r="196" spans="1:28" x14ac:dyDescent="0.25">
      <c r="A196">
        <f t="shared" si="57"/>
        <v>1.6400000000000012</v>
      </c>
      <c r="B196">
        <v>0</v>
      </c>
      <c r="C196" s="5">
        <f t="shared" si="58"/>
        <v>160.42052351267506</v>
      </c>
      <c r="D196" s="5">
        <f t="shared" si="59"/>
        <v>82.168002748465568</v>
      </c>
      <c r="E196" s="2">
        <f t="shared" si="60"/>
        <v>160.42052351267506</v>
      </c>
      <c r="F196" s="2">
        <f t="shared" si="61"/>
        <v>0</v>
      </c>
      <c r="G196" s="3">
        <v>0</v>
      </c>
      <c r="H196" s="3">
        <f t="shared" si="62"/>
        <v>76.020683898342298</v>
      </c>
      <c r="I196" s="3">
        <f t="shared" si="63"/>
        <v>24.715565894372592</v>
      </c>
      <c r="J196" s="2">
        <f t="shared" si="45"/>
        <v>79.937497945899921</v>
      </c>
      <c r="K196" s="2">
        <f t="shared" si="46"/>
        <v>79.937497945899921</v>
      </c>
      <c r="L196" s="2">
        <f t="shared" si="47"/>
        <v>54.49045531417854</v>
      </c>
      <c r="M196" s="5">
        <f t="shared" si="48"/>
        <v>0.42099367182049041</v>
      </c>
      <c r="N196" s="4">
        <f t="shared" si="64"/>
        <v>0.35600345198915984</v>
      </c>
      <c r="O196" s="4">
        <f t="shared" si="65"/>
        <v>0.29039507172317597</v>
      </c>
      <c r="P196" s="4">
        <v>0</v>
      </c>
      <c r="Q196" s="4">
        <f t="shared" si="49"/>
        <v>0</v>
      </c>
      <c r="R196" s="5">
        <v>0</v>
      </c>
      <c r="S196" s="5">
        <f t="shared" si="50"/>
        <v>-13.51657481985086</v>
      </c>
      <c r="T196" s="5">
        <f t="shared" si="51"/>
        <v>-4.3944592247153667</v>
      </c>
      <c r="U196" s="6">
        <f t="shared" si="52"/>
        <v>2179.4095125552562</v>
      </c>
      <c r="V196" s="5">
        <v>0</v>
      </c>
      <c r="W196" s="5">
        <f t="shared" si="53"/>
        <v>-3.0312315532617466</v>
      </c>
      <c r="X196" s="5">
        <f t="shared" si="54"/>
        <v>9.3235290147922409</v>
      </c>
      <c r="Y196" s="5">
        <v>0</v>
      </c>
      <c r="Z196" s="5">
        <f t="shared" si="55"/>
        <v>-16.547806373112607</v>
      </c>
      <c r="AA196" s="5">
        <f t="shared" si="56"/>
        <v>-27.244930209923126</v>
      </c>
      <c r="AB196">
        <f t="shared" si="66"/>
        <v>0</v>
      </c>
    </row>
    <row r="197" spans="1:28" x14ac:dyDescent="0.25">
      <c r="A197">
        <f t="shared" si="57"/>
        <v>1.6500000000000012</v>
      </c>
      <c r="B197">
        <v>0</v>
      </c>
      <c r="C197" s="5">
        <f t="shared" si="58"/>
        <v>161.17990296133985</v>
      </c>
      <c r="D197" s="5">
        <f t="shared" si="59"/>
        <v>82.413796160898798</v>
      </c>
      <c r="E197" s="2">
        <f t="shared" si="60"/>
        <v>161.17990296133985</v>
      </c>
      <c r="F197" s="2">
        <f t="shared" si="61"/>
        <v>0</v>
      </c>
      <c r="G197" s="3">
        <v>0</v>
      </c>
      <c r="H197" s="3">
        <f t="shared" si="62"/>
        <v>75.855205834611169</v>
      </c>
      <c r="I197" s="3">
        <f t="shared" si="63"/>
        <v>24.443116592273359</v>
      </c>
      <c r="J197" s="2">
        <f t="shared" si="45"/>
        <v>79.696161770531319</v>
      </c>
      <c r="K197" s="2">
        <f t="shared" si="46"/>
        <v>79.696161770531319</v>
      </c>
      <c r="L197" s="2">
        <f t="shared" si="47"/>
        <v>54.325945310518961</v>
      </c>
      <c r="M197" s="5">
        <f t="shared" si="48"/>
        <v>0.42105501261231915</v>
      </c>
      <c r="N197" s="4">
        <f t="shared" si="64"/>
        <v>0.35704244549413694</v>
      </c>
      <c r="O197" s="4">
        <f t="shared" si="65"/>
        <v>0.29067105947052346</v>
      </c>
      <c r="P197" s="4">
        <v>0</v>
      </c>
      <c r="Q197" s="4">
        <f t="shared" si="49"/>
        <v>0</v>
      </c>
      <c r="R197" s="5">
        <v>0</v>
      </c>
      <c r="S197" s="5">
        <f t="shared" si="50"/>
        <v>-13.448393283015537</v>
      </c>
      <c r="T197" s="5">
        <f t="shared" si="51"/>
        <v>-4.3335278228921004</v>
      </c>
      <c r="U197" s="6">
        <f t="shared" si="52"/>
        <v>2178.5379230797507</v>
      </c>
      <c r="V197" s="5">
        <v>0</v>
      </c>
      <c r="W197" s="5">
        <f t="shared" si="53"/>
        <v>-2.9916070009712166</v>
      </c>
      <c r="X197" s="5">
        <f t="shared" si="54"/>
        <v>9.2839619685269312</v>
      </c>
      <c r="Y197" s="5">
        <v>0</v>
      </c>
      <c r="Z197" s="5">
        <f t="shared" si="55"/>
        <v>-16.440000283986755</v>
      </c>
      <c r="AA197" s="5">
        <f t="shared" si="56"/>
        <v>-27.22356585436517</v>
      </c>
      <c r="AB197">
        <f t="shared" si="66"/>
        <v>0</v>
      </c>
    </row>
    <row r="198" spans="1:28" x14ac:dyDescent="0.25">
      <c r="A198">
        <f t="shared" si="57"/>
        <v>1.6600000000000013</v>
      </c>
      <c r="B198">
        <v>0</v>
      </c>
      <c r="C198" s="5">
        <f t="shared" si="58"/>
        <v>161.93763301967175</v>
      </c>
      <c r="D198" s="5">
        <f t="shared" si="59"/>
        <v>82.65686614852882</v>
      </c>
      <c r="E198" s="2">
        <f t="shared" si="60"/>
        <v>161.93763301967175</v>
      </c>
      <c r="F198" s="2">
        <f t="shared" si="61"/>
        <v>0</v>
      </c>
      <c r="G198" s="3">
        <v>0</v>
      </c>
      <c r="H198" s="3">
        <f t="shared" si="62"/>
        <v>75.6908058317713</v>
      </c>
      <c r="I198" s="3">
        <f t="shared" si="63"/>
        <v>24.170880933729709</v>
      </c>
      <c r="J198" s="2">
        <f t="shared" si="45"/>
        <v>79.456463378226459</v>
      </c>
      <c r="K198" s="2">
        <f t="shared" si="46"/>
        <v>79.456463378226459</v>
      </c>
      <c r="L198" s="2">
        <f t="shared" si="47"/>
        <v>54.162551723399083</v>
      </c>
      <c r="M198" s="5">
        <f t="shared" si="48"/>
        <v>0.4211164812157791</v>
      </c>
      <c r="N198" s="4">
        <f t="shared" si="64"/>
        <v>0.35808057975752899</v>
      </c>
      <c r="O198" s="4">
        <f t="shared" si="65"/>
        <v>0.29094573925318828</v>
      </c>
      <c r="P198" s="4">
        <v>0</v>
      </c>
      <c r="Q198" s="4">
        <f t="shared" si="49"/>
        <v>0</v>
      </c>
      <c r="R198" s="5">
        <v>0</v>
      </c>
      <c r="S198" s="5">
        <f t="shared" si="50"/>
        <v>-13.38083946330217</v>
      </c>
      <c r="T198" s="5">
        <f t="shared" si="51"/>
        <v>-4.2729982050880713</v>
      </c>
      <c r="U198" s="6">
        <f t="shared" si="52"/>
        <v>2177.666682170317</v>
      </c>
      <c r="V198" s="5">
        <v>0</v>
      </c>
      <c r="W198" s="5">
        <f t="shared" si="53"/>
        <v>-2.9521775495884173</v>
      </c>
      <c r="X198" s="5">
        <f t="shared" si="54"/>
        <v>9.2447064010393607</v>
      </c>
      <c r="Y198" s="5">
        <v>0</v>
      </c>
      <c r="Z198" s="5">
        <f t="shared" si="55"/>
        <v>-16.333017012890586</v>
      </c>
      <c r="AA198" s="5">
        <f t="shared" si="56"/>
        <v>-27.202291804048709</v>
      </c>
      <c r="AB198">
        <f t="shared" si="66"/>
        <v>0</v>
      </c>
    </row>
    <row r="199" spans="1:28" x14ac:dyDescent="0.25">
      <c r="A199">
        <f t="shared" si="57"/>
        <v>1.6700000000000013</v>
      </c>
      <c r="B199">
        <v>0</v>
      </c>
      <c r="C199" s="5">
        <f t="shared" si="58"/>
        <v>162.69372442713882</v>
      </c>
      <c r="D199" s="5">
        <f t="shared" si="59"/>
        <v>82.897214843275918</v>
      </c>
      <c r="E199" s="2">
        <f t="shared" si="60"/>
        <v>162.69372442713882</v>
      </c>
      <c r="F199" s="2">
        <f t="shared" si="61"/>
        <v>0</v>
      </c>
      <c r="G199" s="3">
        <v>0</v>
      </c>
      <c r="H199" s="3">
        <f t="shared" si="62"/>
        <v>75.527475661642399</v>
      </c>
      <c r="I199" s="3">
        <f t="shared" si="63"/>
        <v>23.898858015689221</v>
      </c>
      <c r="J199" s="2">
        <f t="shared" si="45"/>
        <v>79.218400604115061</v>
      </c>
      <c r="K199" s="2">
        <f t="shared" si="46"/>
        <v>79.218400604115061</v>
      </c>
      <c r="L199" s="2">
        <f t="shared" si="47"/>
        <v>54.000273077106378</v>
      </c>
      <c r="M199" s="5">
        <f t="shared" si="48"/>
        <v>0.421178073209376</v>
      </c>
      <c r="N199" s="4">
        <f t="shared" si="64"/>
        <v>0.35911778788063742</v>
      </c>
      <c r="O199" s="4">
        <f t="shared" si="65"/>
        <v>0.29121910246982136</v>
      </c>
      <c r="P199" s="4">
        <v>0</v>
      </c>
      <c r="Q199" s="4">
        <f t="shared" si="49"/>
        <v>0</v>
      </c>
      <c r="R199" s="5">
        <v>0</v>
      </c>
      <c r="S199" s="5">
        <f t="shared" si="50"/>
        <v>-13.313908102899173</v>
      </c>
      <c r="T199" s="5">
        <f t="shared" si="51"/>
        <v>-4.212866861995721</v>
      </c>
      <c r="U199" s="6">
        <f t="shared" si="52"/>
        <v>2176.7957896875573</v>
      </c>
      <c r="V199" s="5">
        <v>0</v>
      </c>
      <c r="W199" s="5">
        <f t="shared" si="53"/>
        <v>-2.9129420176756127</v>
      </c>
      <c r="X199" s="5">
        <f t="shared" si="54"/>
        <v>9.2057602584750757</v>
      </c>
      <c r="Y199" s="5">
        <v>0</v>
      </c>
      <c r="Z199" s="5">
        <f t="shared" si="55"/>
        <v>-16.226850120574785</v>
      </c>
      <c r="AA199" s="5">
        <f t="shared" si="56"/>
        <v>-27.181106603520647</v>
      </c>
      <c r="AB199">
        <f t="shared" si="66"/>
        <v>0</v>
      </c>
    </row>
    <row r="200" spans="1:28" x14ac:dyDescent="0.25">
      <c r="A200">
        <f t="shared" si="57"/>
        <v>1.6800000000000013</v>
      </c>
      <c r="B200">
        <v>0</v>
      </c>
      <c r="C200" s="5">
        <f t="shared" si="58"/>
        <v>163.44818784124919</v>
      </c>
      <c r="D200" s="5">
        <f t="shared" si="59"/>
        <v>83.134844368102634</v>
      </c>
      <c r="E200" s="2">
        <f t="shared" si="60"/>
        <v>163.44818784124919</v>
      </c>
      <c r="F200" s="2">
        <f t="shared" si="61"/>
        <v>0</v>
      </c>
      <c r="G200" s="3">
        <v>0</v>
      </c>
      <c r="H200" s="3">
        <f t="shared" si="62"/>
        <v>75.365207160436654</v>
      </c>
      <c r="I200" s="3">
        <f t="shared" si="63"/>
        <v>23.627046949654016</v>
      </c>
      <c r="J200" s="2">
        <f t="shared" si="45"/>
        <v>78.981971347242819</v>
      </c>
      <c r="K200" s="2">
        <f t="shared" si="46"/>
        <v>78.981971347242819</v>
      </c>
      <c r="L200" s="2">
        <f t="shared" si="47"/>
        <v>53.839107939497488</v>
      </c>
      <c r="M200" s="5">
        <f t="shared" si="48"/>
        <v>0.42123978407407225</v>
      </c>
      <c r="N200" s="4">
        <f t="shared" si="64"/>
        <v>0.36015400209306736</v>
      </c>
      <c r="O200" s="4">
        <f t="shared" si="65"/>
        <v>0.29149114048165442</v>
      </c>
      <c r="P200" s="4">
        <v>0</v>
      </c>
      <c r="Q200" s="4">
        <f t="shared" si="49"/>
        <v>0</v>
      </c>
      <c r="R200" s="5">
        <v>0</v>
      </c>
      <c r="S200" s="5">
        <f t="shared" si="50"/>
        <v>-13.247594007899384</v>
      </c>
      <c r="T200" s="5">
        <f t="shared" si="51"/>
        <v>-4.1531303022663977</v>
      </c>
      <c r="U200" s="6">
        <f t="shared" si="52"/>
        <v>2175.9252454921289</v>
      </c>
      <c r="V200" s="5">
        <v>0</v>
      </c>
      <c r="W200" s="5">
        <f t="shared" si="53"/>
        <v>-2.8738992235445511</v>
      </c>
      <c r="X200" s="5">
        <f t="shared" si="54"/>
        <v>9.1671215112993565</v>
      </c>
      <c r="Y200" s="5">
        <v>0</v>
      </c>
      <c r="Z200" s="5">
        <f t="shared" si="55"/>
        <v>-16.121493231443935</v>
      </c>
      <c r="AA200" s="5">
        <f t="shared" si="56"/>
        <v>-27.160008790967041</v>
      </c>
      <c r="AB200">
        <f t="shared" si="66"/>
        <v>0</v>
      </c>
    </row>
    <row r="201" spans="1:28" x14ac:dyDescent="0.25">
      <c r="A201">
        <f t="shared" si="57"/>
        <v>1.6900000000000013</v>
      </c>
      <c r="B201">
        <v>0</v>
      </c>
      <c r="C201" s="5">
        <f t="shared" si="58"/>
        <v>164.20103383819199</v>
      </c>
      <c r="D201" s="5">
        <f t="shared" si="59"/>
        <v>83.369756837159628</v>
      </c>
      <c r="E201" s="2">
        <f t="shared" si="60"/>
        <v>164.20103383819199</v>
      </c>
      <c r="F201" s="2">
        <f t="shared" si="61"/>
        <v>0</v>
      </c>
      <c r="G201" s="3">
        <v>0</v>
      </c>
      <c r="H201" s="3">
        <f t="shared" si="62"/>
        <v>75.203992228122218</v>
      </c>
      <c r="I201" s="3">
        <f t="shared" si="63"/>
        <v>23.355446861744344</v>
      </c>
      <c r="J201" s="2">
        <f t="shared" si="45"/>
        <v>78.747173569336638</v>
      </c>
      <c r="K201" s="2">
        <f t="shared" si="46"/>
        <v>78.747173569336638</v>
      </c>
      <c r="L201" s="2">
        <f t="shared" si="47"/>
        <v>53.679054921156535</v>
      </c>
      <c r="M201" s="5">
        <f t="shared" si="48"/>
        <v>0.42130160919276366</v>
      </c>
      <c r="N201" s="4">
        <f t="shared" si="64"/>
        <v>0.36118915375468297</v>
      </c>
      <c r="O201" s="4">
        <f t="shared" si="65"/>
        <v>0.29176184461377347</v>
      </c>
      <c r="P201" s="4">
        <v>0</v>
      </c>
      <c r="Q201" s="4">
        <f t="shared" si="49"/>
        <v>0</v>
      </c>
      <c r="R201" s="5">
        <v>0</v>
      </c>
      <c r="S201" s="5">
        <f t="shared" si="50"/>
        <v>-13.181892047376376</v>
      </c>
      <c r="T201" s="5">
        <f t="shared" si="51"/>
        <v>-4.0937850522066173</v>
      </c>
      <c r="U201" s="6">
        <f t="shared" si="52"/>
        <v>2175.0550494447439</v>
      </c>
      <c r="V201" s="5">
        <v>0</v>
      </c>
      <c r="W201" s="5">
        <f t="shared" si="53"/>
        <v>-2.8350479851540311</v>
      </c>
      <c r="X201" s="5">
        <f t="shared" si="54"/>
        <v>9.1287881539575704</v>
      </c>
      <c r="Y201" s="5">
        <v>0</v>
      </c>
      <c r="Z201" s="5">
        <f t="shared" si="55"/>
        <v>-16.016940032530407</v>
      </c>
      <c r="AA201" s="5">
        <f t="shared" si="56"/>
        <v>-27.138996898249047</v>
      </c>
      <c r="AB201">
        <f t="shared" si="66"/>
        <v>0</v>
      </c>
    </row>
    <row r="202" spans="1:28" x14ac:dyDescent="0.25">
      <c r="A202">
        <f t="shared" si="57"/>
        <v>1.7000000000000013</v>
      </c>
      <c r="B202">
        <v>0</v>
      </c>
      <c r="C202" s="5">
        <f t="shared" si="58"/>
        <v>164.9522729134716</v>
      </c>
      <c r="D202" s="5">
        <f t="shared" si="59"/>
        <v>83.601954355932151</v>
      </c>
      <c r="E202" s="2">
        <f t="shared" si="60"/>
        <v>164.9522729134716</v>
      </c>
      <c r="F202" s="2">
        <f t="shared" si="61"/>
        <v>0</v>
      </c>
      <c r="G202" s="3">
        <v>0</v>
      </c>
      <c r="H202" s="3">
        <f t="shared" si="62"/>
        <v>75.043822827796916</v>
      </c>
      <c r="I202" s="3">
        <f t="shared" si="63"/>
        <v>23.084056892761854</v>
      </c>
      <c r="J202" s="2">
        <f t="shared" si="45"/>
        <v>78.514005293565546</v>
      </c>
      <c r="K202" s="2">
        <f t="shared" si="46"/>
        <v>78.514005293565546</v>
      </c>
      <c r="L202" s="2">
        <f t="shared" si="47"/>
        <v>53.520112674550468</v>
      </c>
      <c r="M202" s="5">
        <f t="shared" si="48"/>
        <v>0.42136354384979186</v>
      </c>
      <c r="N202" s="4">
        <f t="shared" si="64"/>
        <v>0.36222317335797211</v>
      </c>
      <c r="O202" s="4">
        <f t="shared" si="65"/>
        <v>0.29203120615642308</v>
      </c>
      <c r="P202" s="4">
        <v>0</v>
      </c>
      <c r="Q202" s="4">
        <f t="shared" si="49"/>
        <v>0</v>
      </c>
      <c r="R202" s="5">
        <v>0</v>
      </c>
      <c r="S202" s="5">
        <f t="shared" si="50"/>
        <v>-13.116797152473026</v>
      </c>
      <c r="T202" s="5">
        <f t="shared" si="51"/>
        <v>-4.0348276554795692</v>
      </c>
      <c r="U202" s="6">
        <f t="shared" si="52"/>
        <v>2174.1852014061719</v>
      </c>
      <c r="V202" s="5">
        <v>0</v>
      </c>
      <c r="W202" s="5">
        <f t="shared" si="53"/>
        <v>-2.7963871200092041</v>
      </c>
      <c r="X202" s="5">
        <f t="shared" si="54"/>
        <v>9.0907582045383108</v>
      </c>
      <c r="Y202" s="5">
        <v>0</v>
      </c>
      <c r="Z202" s="5">
        <f t="shared" si="55"/>
        <v>-15.91318427248223</v>
      </c>
      <c r="AA202" s="5">
        <f t="shared" si="56"/>
        <v>-27.118069450941256</v>
      </c>
      <c r="AB202">
        <f t="shared" si="66"/>
        <v>0</v>
      </c>
    </row>
    <row r="203" spans="1:28" x14ac:dyDescent="0.25">
      <c r="A203">
        <f t="shared" si="57"/>
        <v>1.7100000000000013</v>
      </c>
      <c r="B203">
        <v>0</v>
      </c>
      <c r="C203" s="5">
        <f t="shared" si="58"/>
        <v>165.70191548253595</v>
      </c>
      <c r="D203" s="5">
        <f t="shared" si="59"/>
        <v>83.831439021387226</v>
      </c>
      <c r="E203" s="2">
        <f t="shared" si="60"/>
        <v>165.70191548253595</v>
      </c>
      <c r="F203" s="2">
        <f t="shared" si="61"/>
        <v>0</v>
      </c>
      <c r="G203" s="3">
        <v>0</v>
      </c>
      <c r="H203" s="3">
        <f t="shared" si="62"/>
        <v>74.884690985072098</v>
      </c>
      <c r="I203" s="3">
        <f t="shared" si="63"/>
        <v>22.812876198252443</v>
      </c>
      <c r="J203" s="2">
        <f t="shared" si="45"/>
        <v>78.282464603297541</v>
      </c>
      <c r="K203" s="2">
        <f t="shared" si="46"/>
        <v>78.282464603297541</v>
      </c>
      <c r="L203" s="2">
        <f t="shared" si="47"/>
        <v>53.362279893181686</v>
      </c>
      <c r="M203" s="5">
        <f t="shared" si="48"/>
        <v>0.42142558323049439</v>
      </c>
      <c r="N203" s="4">
        <f t="shared" si="64"/>
        <v>0.36325599053082802</v>
      </c>
      <c r="O203" s="4">
        <f t="shared" si="65"/>
        <v>0.29229921636634004</v>
      </c>
      <c r="P203" s="4">
        <v>0</v>
      </c>
      <c r="Q203" s="4">
        <f t="shared" si="49"/>
        <v>0</v>
      </c>
      <c r="R203" s="5">
        <v>0</v>
      </c>
      <c r="S203" s="5">
        <f t="shared" si="50"/>
        <v>-13.052304315502127</v>
      </c>
      <c r="T203" s="5">
        <f t="shared" si="51"/>
        <v>-3.9762546728118737</v>
      </c>
      <c r="U203" s="6">
        <f t="shared" si="52"/>
        <v>2173.3157012372367</v>
      </c>
      <c r="V203" s="5">
        <v>0</v>
      </c>
      <c r="W203" s="5">
        <f t="shared" si="53"/>
        <v>-2.7579154450626331</v>
      </c>
      <c r="X203" s="5">
        <f t="shared" si="54"/>
        <v>9.0530297044391776</v>
      </c>
      <c r="Y203" s="5">
        <v>0</v>
      </c>
      <c r="Z203" s="5">
        <f t="shared" si="55"/>
        <v>-15.81021976056476</v>
      </c>
      <c r="AA203" s="5">
        <f t="shared" si="56"/>
        <v>-27.097224968372696</v>
      </c>
      <c r="AB203">
        <f t="shared" si="66"/>
        <v>0</v>
      </c>
    </row>
    <row r="204" spans="1:28" x14ac:dyDescent="0.25">
      <c r="A204">
        <f t="shared" si="57"/>
        <v>1.7200000000000013</v>
      </c>
      <c r="B204">
        <v>0</v>
      </c>
      <c r="C204" s="5">
        <f t="shared" si="58"/>
        <v>166.44997188139865</v>
      </c>
      <c r="D204" s="5">
        <f t="shared" si="59"/>
        <v>84.058212922121328</v>
      </c>
      <c r="E204" s="2">
        <f t="shared" si="60"/>
        <v>166.44997188139865</v>
      </c>
      <c r="F204" s="2">
        <f t="shared" si="61"/>
        <v>0</v>
      </c>
      <c r="G204" s="3">
        <v>0</v>
      </c>
      <c r="H204" s="3">
        <f t="shared" si="62"/>
        <v>74.726588787466454</v>
      </c>
      <c r="I204" s="3">
        <f t="shared" si="63"/>
        <v>22.541903948568716</v>
      </c>
      <c r="J204" s="2">
        <f t="shared" si="45"/>
        <v>78.052549640851609</v>
      </c>
      <c r="K204" s="2">
        <f t="shared" si="46"/>
        <v>78.052549640851609</v>
      </c>
      <c r="L204" s="2">
        <f t="shared" si="47"/>
        <v>53.205555310737289</v>
      </c>
      <c r="M204" s="5">
        <f t="shared" si="48"/>
        <v>0.42148772242079441</v>
      </c>
      <c r="N204" s="4">
        <f t="shared" si="64"/>
        <v>0.36428753403975989</v>
      </c>
      <c r="O204" s="4">
        <f t="shared" si="65"/>
        <v>0.29256586646811761</v>
      </c>
      <c r="P204" s="4">
        <v>0</v>
      </c>
      <c r="Q204" s="4">
        <f t="shared" si="49"/>
        <v>0</v>
      </c>
      <c r="R204" s="5">
        <v>0</v>
      </c>
      <c r="S204" s="5">
        <f t="shared" si="50"/>
        <v>-12.988408589058791</v>
      </c>
      <c r="T204" s="5">
        <f t="shared" si="51"/>
        <v>-3.9180626817055431</v>
      </c>
      <c r="U204" s="6">
        <f t="shared" si="52"/>
        <v>2172.4465487988177</v>
      </c>
      <c r="V204" s="5">
        <v>0</v>
      </c>
      <c r="W204" s="5">
        <f t="shared" si="53"/>
        <v>-2.7196317766171436</v>
      </c>
      <c r="X204" s="5">
        <f t="shared" si="54"/>
        <v>9.0156007180351789</v>
      </c>
      <c r="Y204" s="5">
        <v>0</v>
      </c>
      <c r="Z204" s="5">
        <f t="shared" si="55"/>
        <v>-15.708040365675934</v>
      </c>
      <c r="AA204" s="5">
        <f t="shared" si="56"/>
        <v>-27.076461963670361</v>
      </c>
      <c r="AB204">
        <f t="shared" si="66"/>
        <v>0</v>
      </c>
    </row>
    <row r="205" spans="1:28" x14ac:dyDescent="0.25">
      <c r="A205">
        <f t="shared" si="57"/>
        <v>1.7300000000000013</v>
      </c>
      <c r="B205">
        <v>0</v>
      </c>
      <c r="C205" s="5">
        <f t="shared" si="58"/>
        <v>167.19645236725503</v>
      </c>
      <c r="D205" s="5">
        <f t="shared" si="59"/>
        <v>84.282278138508829</v>
      </c>
      <c r="E205" s="2">
        <f t="shared" si="60"/>
        <v>167.19645236725503</v>
      </c>
      <c r="F205" s="2">
        <f t="shared" si="61"/>
        <v>0</v>
      </c>
      <c r="G205" s="3">
        <v>0</v>
      </c>
      <c r="H205" s="3">
        <f t="shared" si="62"/>
        <v>74.569508383809691</v>
      </c>
      <c r="I205" s="3">
        <f t="shared" si="63"/>
        <v>22.271139328932012</v>
      </c>
      <c r="J205" s="2">
        <f t="shared" si="45"/>
        <v>77.824258606245436</v>
      </c>
      <c r="K205" s="2">
        <f t="shared" si="46"/>
        <v>77.824258606245436</v>
      </c>
      <c r="L205" s="2">
        <f t="shared" si="47"/>
        <v>53.049937700235468</v>
      </c>
      <c r="M205" s="5">
        <f t="shared" si="48"/>
        <v>0.42154995640683074</v>
      </c>
      <c r="N205" s="4">
        <f t="shared" si="64"/>
        <v>0.36531773179353927</v>
      </c>
      <c r="O205" s="4">
        <f t="shared" si="65"/>
        <v>0.29283114765560003</v>
      </c>
      <c r="P205" s="4">
        <v>0</v>
      </c>
      <c r="Q205" s="4">
        <f t="shared" si="49"/>
        <v>0</v>
      </c>
      <c r="R205" s="5">
        <v>0</v>
      </c>
      <c r="S205" s="5">
        <f t="shared" si="50"/>
        <v>-12.925105085144459</v>
      </c>
      <c r="T205" s="5">
        <f t="shared" si="51"/>
        <v>-3.8602482761551706</v>
      </c>
      <c r="U205" s="6">
        <f t="shared" si="52"/>
        <v>2171.577743951852</v>
      </c>
      <c r="V205" s="5">
        <v>0</v>
      </c>
      <c r="W205" s="5">
        <f t="shared" si="53"/>
        <v>-2.6815349302305216</v>
      </c>
      <c r="X205" s="5">
        <f t="shared" si="54"/>
        <v>8.978469332349702</v>
      </c>
      <c r="Y205" s="5">
        <v>0</v>
      </c>
      <c r="Z205" s="5">
        <f t="shared" si="55"/>
        <v>-15.60664001537498</v>
      </c>
      <c r="AA205" s="5">
        <f t="shared" si="56"/>
        <v>-27.055778943805468</v>
      </c>
      <c r="AB205">
        <f t="shared" si="66"/>
        <v>0</v>
      </c>
    </row>
    <row r="206" spans="1:28" x14ac:dyDescent="0.25">
      <c r="A206">
        <f t="shared" si="57"/>
        <v>1.7400000000000013</v>
      </c>
      <c r="B206">
        <v>0</v>
      </c>
      <c r="C206" s="5">
        <f t="shared" si="58"/>
        <v>167.94136711909235</v>
      </c>
      <c r="D206" s="5">
        <f t="shared" si="59"/>
        <v>84.503636742850958</v>
      </c>
      <c r="E206" s="2">
        <f t="shared" si="60"/>
        <v>167.94136711909235</v>
      </c>
      <c r="F206" s="2">
        <f t="shared" si="61"/>
        <v>0</v>
      </c>
      <c r="G206" s="3">
        <v>0</v>
      </c>
      <c r="H206" s="3">
        <f t="shared" si="62"/>
        <v>74.413441983655943</v>
      </c>
      <c r="I206" s="3">
        <f t="shared" si="63"/>
        <v>22.000581539493957</v>
      </c>
      <c r="J206" s="2">
        <f t="shared" si="45"/>
        <v>77.597589755937989</v>
      </c>
      <c r="K206" s="2">
        <f t="shared" si="46"/>
        <v>77.597589755937989</v>
      </c>
      <c r="L206" s="2">
        <f t="shared" si="47"/>
        <v>52.895425873168364</v>
      </c>
      <c r="M206" s="5">
        <f t="shared" si="48"/>
        <v>0.42161228007462997</v>
      </c>
      <c r="N206" s="4">
        <f t="shared" si="64"/>
        <v>0.36634651084729436</v>
      </c>
      <c r="O206" s="4">
        <f t="shared" si="65"/>
        <v>0.2930950510933078</v>
      </c>
      <c r="P206" s="4">
        <v>0</v>
      </c>
      <c r="Q206" s="4">
        <f t="shared" si="49"/>
        <v>0</v>
      </c>
      <c r="R206" s="5">
        <v>0</v>
      </c>
      <c r="S206" s="5">
        <f t="shared" si="50"/>
        <v>-12.862388974302295</v>
      </c>
      <c r="T206" s="5">
        <f t="shared" si="51"/>
        <v>-3.8028080663703068</v>
      </c>
      <c r="U206" s="6">
        <f t="shared" si="52"/>
        <v>2170.7092865573295</v>
      </c>
      <c r="V206" s="5">
        <v>0</v>
      </c>
      <c r="W206" s="5">
        <f t="shared" si="53"/>
        <v>-2.6436237206220712</v>
      </c>
      <c r="X206" s="5">
        <f t="shared" si="54"/>
        <v>8.9416336567279675</v>
      </c>
      <c r="Y206" s="5">
        <v>0</v>
      </c>
      <c r="Z206" s="5">
        <f t="shared" si="55"/>
        <v>-15.506012694924365</v>
      </c>
      <c r="AA206" s="5">
        <f t="shared" si="56"/>
        <v>-27.035174409642337</v>
      </c>
      <c r="AB206">
        <f t="shared" si="66"/>
        <v>0</v>
      </c>
    </row>
    <row r="207" spans="1:28" x14ac:dyDescent="0.25">
      <c r="A207">
        <f t="shared" si="57"/>
        <v>1.7500000000000013</v>
      </c>
      <c r="B207">
        <v>0</v>
      </c>
      <c r="C207" s="5">
        <f t="shared" si="58"/>
        <v>168.68472623829416</v>
      </c>
      <c r="D207" s="5">
        <f t="shared" si="59"/>
        <v>84.72229079952541</v>
      </c>
      <c r="E207" s="2">
        <f t="shared" si="60"/>
        <v>168.68472623829416</v>
      </c>
      <c r="F207" s="2">
        <f t="shared" si="61"/>
        <v>0</v>
      </c>
      <c r="G207" s="3">
        <v>0</v>
      </c>
      <c r="H207" s="3">
        <f t="shared" si="62"/>
        <v>74.258381856706706</v>
      </c>
      <c r="I207" s="3">
        <f t="shared" si="63"/>
        <v>21.730229795397534</v>
      </c>
      <c r="J207" s="2">
        <f t="shared" si="45"/>
        <v>77.372541401567332</v>
      </c>
      <c r="K207" s="2">
        <f t="shared" si="46"/>
        <v>77.372541401567332</v>
      </c>
      <c r="L207" s="2">
        <f t="shared" si="47"/>
        <v>52.742018678641671</v>
      </c>
      <c r="M207" s="5">
        <f t="shared" si="48"/>
        <v>0.42167468820982218</v>
      </c>
      <c r="N207" s="4">
        <f t="shared" si="64"/>
        <v>0.36737379740706</v>
      </c>
      <c r="O207" s="4">
        <f t="shared" si="65"/>
        <v>0.2933575679178933</v>
      </c>
      <c r="P207" s="4">
        <v>0</v>
      </c>
      <c r="Q207" s="4">
        <f t="shared" si="49"/>
        <v>0</v>
      </c>
      <c r="R207" s="5">
        <v>0</v>
      </c>
      <c r="S207" s="5">
        <f t="shared" si="50"/>
        <v>-12.800255484763703</v>
      </c>
      <c r="T207" s="5">
        <f t="shared" si="51"/>
        <v>-3.7457386785030158</v>
      </c>
      <c r="U207" s="6">
        <f t="shared" si="52"/>
        <v>2169.8411764762973</v>
      </c>
      <c r="V207" s="5">
        <v>0</v>
      </c>
      <c r="W207" s="5">
        <f t="shared" si="53"/>
        <v>-2.6058969615810881</v>
      </c>
      <c r="X207" s="5">
        <f t="shared" si="54"/>
        <v>8.9050918225128761</v>
      </c>
      <c r="Y207" s="5">
        <v>0</v>
      </c>
      <c r="Z207" s="5">
        <f t="shared" si="55"/>
        <v>-15.406152446344791</v>
      </c>
      <c r="AA207" s="5">
        <f t="shared" si="56"/>
        <v>-27.01464685599014</v>
      </c>
      <c r="AB207">
        <f t="shared" si="66"/>
        <v>0</v>
      </c>
    </row>
    <row r="208" spans="1:28" x14ac:dyDescent="0.25">
      <c r="A208">
        <f t="shared" si="57"/>
        <v>1.7600000000000013</v>
      </c>
      <c r="B208">
        <v>0</v>
      </c>
      <c r="C208" s="5">
        <f t="shared" si="58"/>
        <v>169.42653974923891</v>
      </c>
      <c r="D208" s="5">
        <f t="shared" si="59"/>
        <v>84.938242365136588</v>
      </c>
      <c r="E208" s="2">
        <f t="shared" si="60"/>
        <v>169.42653974923891</v>
      </c>
      <c r="F208" s="2">
        <f t="shared" si="61"/>
        <v>0</v>
      </c>
      <c r="G208" s="3">
        <v>0</v>
      </c>
      <c r="H208" s="3">
        <f t="shared" si="62"/>
        <v>74.104320332243262</v>
      </c>
      <c r="I208" s="3">
        <f t="shared" si="63"/>
        <v>21.460083326837633</v>
      </c>
      <c r="J208" s="2">
        <f t="shared" si="45"/>
        <v>77.149111908683281</v>
      </c>
      <c r="K208" s="2">
        <f t="shared" si="46"/>
        <v>77.149111908683281</v>
      </c>
      <c r="L208" s="2">
        <f t="shared" si="47"/>
        <v>52.589715002510758</v>
      </c>
      <c r="M208" s="5">
        <f t="shared" si="48"/>
        <v>0.42173717549740158</v>
      </c>
      <c r="N208" s="4">
        <f t="shared" si="64"/>
        <v>0.36839951683479261</v>
      </c>
      <c r="O208" s="4">
        <f t="shared" si="65"/>
        <v>0.29361868923962731</v>
      </c>
      <c r="P208" s="4">
        <v>0</v>
      </c>
      <c r="Q208" s="4">
        <f t="shared" si="49"/>
        <v>0</v>
      </c>
      <c r="R208" s="5">
        <v>0</v>
      </c>
      <c r="S208" s="5">
        <f t="shared" si="50"/>
        <v>-12.738699901605887</v>
      </c>
      <c r="T208" s="5">
        <f t="shared" si="51"/>
        <v>-3.6890367543806231</v>
      </c>
      <c r="U208" s="6">
        <f t="shared" si="52"/>
        <v>2168.9734135698582</v>
      </c>
      <c r="V208" s="5">
        <v>0</v>
      </c>
      <c r="W208" s="5">
        <f t="shared" si="53"/>
        <v>-2.5683534658772835</v>
      </c>
      <c r="X208" s="5">
        <f t="shared" si="54"/>
        <v>8.8688419827232767</v>
      </c>
      <c r="Y208" s="5">
        <v>0</v>
      </c>
      <c r="Z208" s="5">
        <f t="shared" si="55"/>
        <v>-15.307053367483171</v>
      </c>
      <c r="AA208" s="5">
        <f t="shared" si="56"/>
        <v>-26.994194771657348</v>
      </c>
      <c r="AB208">
        <f t="shared" si="66"/>
        <v>0</v>
      </c>
    </row>
    <row r="209" spans="1:28" x14ac:dyDescent="0.25">
      <c r="A209">
        <f t="shared" si="57"/>
        <v>1.7700000000000014</v>
      </c>
      <c r="B209">
        <v>0</v>
      </c>
      <c r="C209" s="5">
        <f t="shared" si="58"/>
        <v>170.16681759989297</v>
      </c>
      <c r="D209" s="5">
        <f t="shared" si="59"/>
        <v>85.151493488666389</v>
      </c>
      <c r="E209" s="2">
        <f t="shared" si="60"/>
        <v>170.16681759989297</v>
      </c>
      <c r="F209" s="2">
        <f t="shared" si="61"/>
        <v>0</v>
      </c>
      <c r="G209" s="3">
        <v>0</v>
      </c>
      <c r="H209" s="3">
        <f t="shared" si="62"/>
        <v>73.951249798568426</v>
      </c>
      <c r="I209" s="3">
        <f t="shared" si="63"/>
        <v>21.190141379121059</v>
      </c>
      <c r="J209" s="2">
        <f t="shared" si="45"/>
        <v>76.927299695474858</v>
      </c>
      <c r="K209" s="2">
        <f t="shared" si="46"/>
        <v>76.927299695474858</v>
      </c>
      <c r="L209" s="2">
        <f t="shared" si="47"/>
        <v>52.438513766513189</v>
      </c>
      <c r="M209" s="5">
        <f t="shared" si="48"/>
        <v>0.42179973652153352</v>
      </c>
      <c r="N209" s="4">
        <f t="shared" si="64"/>
        <v>0.3694235936538604</v>
      </c>
      <c r="O209" s="4">
        <f t="shared" si="65"/>
        <v>0.29387840614391625</v>
      </c>
      <c r="P209" s="4">
        <v>0</v>
      </c>
      <c r="Q209" s="4">
        <f t="shared" si="49"/>
        <v>0</v>
      </c>
      <c r="R209" s="5">
        <v>0</v>
      </c>
      <c r="S209" s="5">
        <f t="shared" si="50"/>
        <v>-12.677717565920137</v>
      </c>
      <c r="T209" s="5">
        <f t="shared" si="51"/>
        <v>-3.6326989512436163</v>
      </c>
      <c r="U209" s="6">
        <f t="shared" si="52"/>
        <v>2168.1059976991701</v>
      </c>
      <c r="V209" s="5">
        <v>0</v>
      </c>
      <c r="W209" s="5">
        <f t="shared" si="53"/>
        <v>-2.5309920451731927</v>
      </c>
      <c r="X209" s="5">
        <f t="shared" si="54"/>
        <v>8.8328823117345312</v>
      </c>
      <c r="Y209" s="5">
        <v>0</v>
      </c>
      <c r="Z209" s="5">
        <f t="shared" si="55"/>
        <v>-15.20870961109333</v>
      </c>
      <c r="AA209" s="5">
        <f t="shared" si="56"/>
        <v>-26.973816639509085</v>
      </c>
      <c r="AB209">
        <f t="shared" si="66"/>
        <v>0</v>
      </c>
    </row>
    <row r="210" spans="1:28" x14ac:dyDescent="0.25">
      <c r="A210">
        <f t="shared" si="57"/>
        <v>1.7800000000000014</v>
      </c>
      <c r="B210">
        <v>0</v>
      </c>
      <c r="C210" s="5">
        <f t="shared" si="58"/>
        <v>170.90556966239811</v>
      </c>
      <c r="D210" s="5">
        <f t="shared" si="59"/>
        <v>85.362046211625625</v>
      </c>
      <c r="E210" s="2">
        <f t="shared" si="60"/>
        <v>170.90556966239811</v>
      </c>
      <c r="F210" s="2">
        <f t="shared" si="61"/>
        <v>0</v>
      </c>
      <c r="G210" s="3">
        <v>0</v>
      </c>
      <c r="H210" s="3">
        <f t="shared" si="62"/>
        <v>73.799162702457494</v>
      </c>
      <c r="I210" s="3">
        <f t="shared" si="63"/>
        <v>20.920403212725969</v>
      </c>
      <c r="J210" s="2">
        <f t="shared" si="45"/>
        <v>76.707103231492383</v>
      </c>
      <c r="K210" s="2">
        <f t="shared" si="46"/>
        <v>76.707103231492383</v>
      </c>
      <c r="L210" s="2">
        <f t="shared" si="47"/>
        <v>52.28841392739767</v>
      </c>
      <c r="M210" s="5">
        <f t="shared" si="48"/>
        <v>0.42186236576540942</v>
      </c>
      <c r="N210" s="4">
        <f t="shared" si="64"/>
        <v>0.37044595155501681</v>
      </c>
      <c r="O210" s="4">
        <f t="shared" si="65"/>
        <v>0.29413670969285022</v>
      </c>
      <c r="P210" s="4">
        <v>0</v>
      </c>
      <c r="Q210" s="4">
        <f t="shared" si="49"/>
        <v>0</v>
      </c>
      <c r="R210" s="5">
        <v>0</v>
      </c>
      <c r="S210" s="5">
        <f t="shared" si="50"/>
        <v>-12.617303873990695</v>
      </c>
      <c r="T210" s="5">
        <f t="shared" si="51"/>
        <v>-3.576721941488707</v>
      </c>
      <c r="U210" s="6">
        <f t="shared" si="52"/>
        <v>2167.2389287254459</v>
      </c>
      <c r="V210" s="5">
        <v>0</v>
      </c>
      <c r="W210" s="5">
        <f t="shared" si="53"/>
        <v>-2.4938115099386144</v>
      </c>
      <c r="X210" s="5">
        <f t="shared" si="54"/>
        <v>8.7972110049613175</v>
      </c>
      <c r="Y210" s="5">
        <v>0</v>
      </c>
      <c r="Z210" s="5">
        <f t="shared" si="55"/>
        <v>-15.11111538392931</v>
      </c>
      <c r="AA210" s="5">
        <f t="shared" si="56"/>
        <v>-26.953510936527387</v>
      </c>
      <c r="AB210">
        <f t="shared" si="66"/>
        <v>0</v>
      </c>
    </row>
    <row r="211" spans="1:28" x14ac:dyDescent="0.25">
      <c r="A211">
        <f t="shared" si="57"/>
        <v>1.7900000000000014</v>
      </c>
      <c r="B211">
        <v>0</v>
      </c>
      <c r="C211" s="5">
        <f t="shared" si="58"/>
        <v>171.64280573365349</v>
      </c>
      <c r="D211" s="5">
        <f t="shared" si="59"/>
        <v>85.569902568206061</v>
      </c>
      <c r="E211" s="2">
        <f t="shared" si="60"/>
        <v>171.64280573365349</v>
      </c>
      <c r="F211" s="2">
        <f t="shared" si="61"/>
        <v>0</v>
      </c>
      <c r="G211" s="3">
        <v>0</v>
      </c>
      <c r="H211" s="3">
        <f t="shared" si="62"/>
        <v>73.648051548618199</v>
      </c>
      <c r="I211" s="3">
        <f t="shared" si="63"/>
        <v>20.650868103360693</v>
      </c>
      <c r="J211" s="2">
        <f t="shared" si="45"/>
        <v>76.488521036364162</v>
      </c>
      <c r="K211" s="2">
        <f t="shared" si="46"/>
        <v>76.488521036364162</v>
      </c>
      <c r="L211" s="2">
        <f t="shared" si="47"/>
        <v>52.13941447604919</v>
      </c>
      <c r="M211" s="5">
        <f t="shared" si="48"/>
        <v>0.4219250576111509</v>
      </c>
      <c r="N211" s="4">
        <f t="shared" si="64"/>
        <v>0.37146651340286629</v>
      </c>
      <c r="O211" s="4">
        <f t="shared" si="65"/>
        <v>0.29439359092678186</v>
      </c>
      <c r="P211" s="4">
        <v>0</v>
      </c>
      <c r="Q211" s="4">
        <f t="shared" si="49"/>
        <v>0</v>
      </c>
      <c r="R211" s="5">
        <v>0</v>
      </c>
      <c r="S211" s="5">
        <f t="shared" si="50"/>
        <v>-12.557454276484037</v>
      </c>
      <c r="T211" s="5">
        <f t="shared" si="51"/>
        <v>-3.5211024124170467</v>
      </c>
      <c r="U211" s="6">
        <f t="shared" si="52"/>
        <v>2166.372206509955</v>
      </c>
      <c r="V211" s="5">
        <v>0</v>
      </c>
      <c r="W211" s="5">
        <f t="shared" si="53"/>
        <v>-2.4568106693671119</v>
      </c>
      <c r="X211" s="5">
        <f t="shared" si="54"/>
        <v>8.7618262785426655</v>
      </c>
      <c r="Y211" s="5">
        <v>0</v>
      </c>
      <c r="Z211" s="5">
        <f t="shared" si="55"/>
        <v>-15.014264945851149</v>
      </c>
      <c r="AA211" s="5">
        <f t="shared" si="56"/>
        <v>-26.933276133874379</v>
      </c>
      <c r="AB211">
        <f t="shared" si="66"/>
        <v>0</v>
      </c>
    </row>
    <row r="212" spans="1:28" x14ac:dyDescent="0.25">
      <c r="A212">
        <f t="shared" si="57"/>
        <v>1.8000000000000014</v>
      </c>
      <c r="B212">
        <v>0</v>
      </c>
      <c r="C212" s="5">
        <f t="shared" si="58"/>
        <v>172.37853553589238</v>
      </c>
      <c r="D212" s="5">
        <f t="shared" si="59"/>
        <v>85.775064585432972</v>
      </c>
      <c r="E212" s="2">
        <f t="shared" si="60"/>
        <v>172.37853553589238</v>
      </c>
      <c r="F212" s="2">
        <f t="shared" si="61"/>
        <v>0</v>
      </c>
      <c r="G212" s="3">
        <v>0</v>
      </c>
      <c r="H212" s="3">
        <f t="shared" si="62"/>
        <v>73.497908899159683</v>
      </c>
      <c r="I212" s="3">
        <f t="shared" si="63"/>
        <v>20.381535342021948</v>
      </c>
      <c r="J212" s="2">
        <f t="shared" si="45"/>
        <v>76.271551678507677</v>
      </c>
      <c r="K212" s="2">
        <f t="shared" si="46"/>
        <v>76.271551678507677</v>
      </c>
      <c r="L212" s="2">
        <f t="shared" si="47"/>
        <v>51.991514436610551</v>
      </c>
      <c r="M212" s="5">
        <f t="shared" si="48"/>
        <v>0.42198780633976474</v>
      </c>
      <c r="N212" s="4">
        <f t="shared" si="64"/>
        <v>0.37248520124283191</v>
      </c>
      <c r="O212" s="4">
        <f t="shared" si="65"/>
        <v>0.29464904086593646</v>
      </c>
      <c r="P212" s="4">
        <v>0</v>
      </c>
      <c r="Q212" s="4">
        <f t="shared" si="49"/>
        <v>0</v>
      </c>
      <c r="R212" s="5">
        <v>0</v>
      </c>
      <c r="S212" s="5">
        <f t="shared" si="50"/>
        <v>-12.498164277648357</v>
      </c>
      <c r="T212" s="5">
        <f t="shared" si="51"/>
        <v>-3.4658370659875821</v>
      </c>
      <c r="U212" s="6">
        <f t="shared" si="52"/>
        <v>2165.5058309140222</v>
      </c>
      <c r="V212" s="5">
        <v>0</v>
      </c>
      <c r="W212" s="5">
        <f t="shared" si="53"/>
        <v>-2.419988331294638</v>
      </c>
      <c r="X212" s="5">
        <f t="shared" si="54"/>
        <v>8.7267263690291657</v>
      </c>
      <c r="Y212" s="5">
        <v>0</v>
      </c>
      <c r="Z212" s="5">
        <f t="shared" si="55"/>
        <v>-14.918152608942995</v>
      </c>
      <c r="AA212" s="5">
        <f t="shared" si="56"/>
        <v>-26.913110696958416</v>
      </c>
      <c r="AB212">
        <f t="shared" si="66"/>
        <v>0</v>
      </c>
    </row>
    <row r="213" spans="1:28" x14ac:dyDescent="0.25">
      <c r="A213">
        <f t="shared" si="57"/>
        <v>1.8100000000000014</v>
      </c>
      <c r="B213">
        <v>0</v>
      </c>
      <c r="C213" s="5">
        <f t="shared" si="58"/>
        <v>173.11276871725352</v>
      </c>
      <c r="D213" s="5">
        <f t="shared" si="59"/>
        <v>85.977534283318349</v>
      </c>
      <c r="E213" s="2">
        <f t="shared" si="60"/>
        <v>173.11276871725352</v>
      </c>
      <c r="F213" s="2">
        <f t="shared" si="61"/>
        <v>0</v>
      </c>
      <c r="G213" s="3">
        <v>0</v>
      </c>
      <c r="H213" s="3">
        <f t="shared" si="62"/>
        <v>73.348727373070247</v>
      </c>
      <c r="I213" s="3">
        <f t="shared" si="63"/>
        <v>20.112404235052363</v>
      </c>
      <c r="J213" s="2">
        <f t="shared" si="45"/>
        <v>76.056193773834991</v>
      </c>
      <c r="K213" s="2">
        <f t="shared" si="46"/>
        <v>76.056193773834991</v>
      </c>
      <c r="L213" s="2">
        <f t="shared" si="47"/>
        <v>51.844712865599853</v>
      </c>
      <c r="M213" s="5">
        <f t="shared" si="48"/>
        <v>0.42205060613115009</v>
      </c>
      <c r="N213" s="4">
        <f t="shared" si="64"/>
        <v>0.37350193630863254</v>
      </c>
      <c r="O213" s="4">
        <f t="shared" si="65"/>
        <v>0.29490305051205229</v>
      </c>
      <c r="P213" s="4">
        <v>0</v>
      </c>
      <c r="Q213" s="4">
        <f t="shared" si="49"/>
        <v>0</v>
      </c>
      <c r="R213" s="5">
        <v>0</v>
      </c>
      <c r="S213" s="5">
        <f t="shared" si="50"/>
        <v>-12.439429434523053</v>
      </c>
      <c r="T213" s="5">
        <f t="shared" si="51"/>
        <v>-3.4109226185755439</v>
      </c>
      <c r="U213" s="6">
        <f t="shared" si="52"/>
        <v>2164.6398017990268</v>
      </c>
      <c r="V213" s="5">
        <v>0</v>
      </c>
      <c r="W213" s="5">
        <f t="shared" si="53"/>
        <v>-2.3833433021202906</v>
      </c>
      <c r="X213" s="5">
        <f t="shared" si="54"/>
        <v>8.6919095330722413</v>
      </c>
      <c r="Y213" s="5">
        <v>0</v>
      </c>
      <c r="Z213" s="5">
        <f t="shared" si="55"/>
        <v>-14.822772736643344</v>
      </c>
      <c r="AA213" s="5">
        <f t="shared" si="56"/>
        <v>-26.893013085503302</v>
      </c>
      <c r="AB213">
        <f t="shared" si="66"/>
        <v>0</v>
      </c>
    </row>
    <row r="214" spans="1:28" x14ac:dyDescent="0.25">
      <c r="A214">
        <f t="shared" si="57"/>
        <v>1.8200000000000014</v>
      </c>
      <c r="B214">
        <v>0</v>
      </c>
      <c r="C214" s="5">
        <f t="shared" si="58"/>
        <v>173.84551485234738</v>
      </c>
      <c r="D214" s="5">
        <f t="shared" si="59"/>
        <v>86.177313675014602</v>
      </c>
      <c r="E214" s="2">
        <f t="shared" si="60"/>
        <v>173.84551485234738</v>
      </c>
      <c r="F214" s="2">
        <f t="shared" si="61"/>
        <v>0</v>
      </c>
      <c r="G214" s="3">
        <v>0</v>
      </c>
      <c r="H214" s="3">
        <f t="shared" si="62"/>
        <v>73.200499645703815</v>
      </c>
      <c r="I214" s="3">
        <f t="shared" si="63"/>
        <v>19.84347410419733</v>
      </c>
      <c r="J214" s="2">
        <f t="shared" si="45"/>
        <v>75.842445984452766</v>
      </c>
      <c r="K214" s="2">
        <f t="shared" si="46"/>
        <v>75.842445984452766</v>
      </c>
      <c r="L214" s="2">
        <f t="shared" si="47"/>
        <v>51.699008851024381</v>
      </c>
      <c r="M214" s="5">
        <f t="shared" si="48"/>
        <v>0.42211345106415959</v>
      </c>
      <c r="N214" s="4">
        <f t="shared" si="64"/>
        <v>0.37451663903027832</v>
      </c>
      <c r="O214" s="4">
        <f t="shared" si="65"/>
        <v>0.29515561085005215</v>
      </c>
      <c r="P214" s="4">
        <v>0</v>
      </c>
      <c r="Q214" s="4">
        <f t="shared" si="49"/>
        <v>0</v>
      </c>
      <c r="R214" s="5">
        <v>0</v>
      </c>
      <c r="S214" s="5">
        <f t="shared" si="50"/>
        <v>-12.381245356158155</v>
      </c>
      <c r="T214" s="5">
        <f t="shared" si="51"/>
        <v>-3.3563558007360861</v>
      </c>
      <c r="U214" s="6">
        <f t="shared" si="52"/>
        <v>2163.7741190264042</v>
      </c>
      <c r="V214" s="5">
        <v>0</v>
      </c>
      <c r="W214" s="5">
        <f t="shared" si="53"/>
        <v>-2.3468743867292705</v>
      </c>
      <c r="X214" s="5">
        <f t="shared" si="54"/>
        <v>8.6573740471155425</v>
      </c>
      <c r="Y214" s="5">
        <v>0</v>
      </c>
      <c r="Z214" s="5">
        <f t="shared" si="55"/>
        <v>-14.728119742887426</v>
      </c>
      <c r="AA214" s="5">
        <f t="shared" si="56"/>
        <v>-26.872981753620543</v>
      </c>
      <c r="AB214">
        <f t="shared" si="66"/>
        <v>0</v>
      </c>
    </row>
    <row r="215" spans="1:28" x14ac:dyDescent="0.25">
      <c r="A215">
        <f t="shared" si="57"/>
        <v>1.8300000000000014</v>
      </c>
      <c r="B215">
        <v>0</v>
      </c>
      <c r="C215" s="5">
        <f t="shared" si="58"/>
        <v>174.57678344281729</v>
      </c>
      <c r="D215" s="5">
        <f t="shared" si="59"/>
        <v>86.374404766968894</v>
      </c>
      <c r="E215" s="2">
        <f t="shared" si="60"/>
        <v>174.57678344281729</v>
      </c>
      <c r="F215" s="2">
        <f t="shared" si="61"/>
        <v>0</v>
      </c>
      <c r="G215" s="3">
        <v>0</v>
      </c>
      <c r="H215" s="3">
        <f t="shared" si="62"/>
        <v>73.053218448274947</v>
      </c>
      <c r="I215" s="3">
        <f t="shared" si="63"/>
        <v>19.574744286661126</v>
      </c>
      <c r="J215" s="2">
        <f t="shared" si="45"/>
        <v>75.630307017356159</v>
      </c>
      <c r="K215" s="2">
        <f t="shared" si="46"/>
        <v>75.630307017356159</v>
      </c>
      <c r="L215" s="2">
        <f t="shared" si="47"/>
        <v>51.554401511490219</v>
      </c>
      <c r="M215" s="5">
        <f t="shared" si="48"/>
        <v>0.42217633511671482</v>
      </c>
      <c r="N215" s="4">
        <f t="shared" si="64"/>
        <v>0.37552922904259312</v>
      </c>
      <c r="O215" s="4">
        <f t="shared" si="65"/>
        <v>0.29540671284974612</v>
      </c>
      <c r="P215" s="4">
        <v>0</v>
      </c>
      <c r="Q215" s="4">
        <f t="shared" si="49"/>
        <v>0</v>
      </c>
      <c r="R215" s="5">
        <v>0</v>
      </c>
      <c r="S215" s="5">
        <f t="shared" si="50"/>
        <v>-12.323607702843344</v>
      </c>
      <c r="T215" s="5">
        <f t="shared" si="51"/>
        <v>-3.3021333569730236</v>
      </c>
      <c r="U215" s="6">
        <f t="shared" si="52"/>
        <v>2162.908782457645</v>
      </c>
      <c r="V215" s="5">
        <v>0</v>
      </c>
      <c r="W215" s="5">
        <f t="shared" si="53"/>
        <v>-2.3105803884180749</v>
      </c>
      <c r="X215" s="5">
        <f t="shared" si="54"/>
        <v>8.6231182070883197</v>
      </c>
      <c r="Y215" s="5">
        <v>0</v>
      </c>
      <c r="Z215" s="5">
        <f t="shared" si="55"/>
        <v>-14.634188091261418</v>
      </c>
      <c r="AA215" s="5">
        <f t="shared" si="56"/>
        <v>-26.853015149884705</v>
      </c>
      <c r="AB215">
        <f t="shared" si="66"/>
        <v>0</v>
      </c>
    </row>
    <row r="216" spans="1:28" x14ac:dyDescent="0.25">
      <c r="A216">
        <f t="shared" si="57"/>
        <v>1.8400000000000014</v>
      </c>
      <c r="B216">
        <v>0</v>
      </c>
      <c r="C216" s="5">
        <f t="shared" si="58"/>
        <v>175.30658391789547</v>
      </c>
      <c r="D216" s="5">
        <f t="shared" si="59"/>
        <v>86.568809559078005</v>
      </c>
      <c r="E216" s="2">
        <f t="shared" si="60"/>
        <v>175.30658391789547</v>
      </c>
      <c r="F216" s="2">
        <f t="shared" si="61"/>
        <v>0</v>
      </c>
      <c r="G216" s="3">
        <v>0</v>
      </c>
      <c r="H216" s="3">
        <f t="shared" si="62"/>
        <v>72.906876567362332</v>
      </c>
      <c r="I216" s="3">
        <f t="shared" si="63"/>
        <v>19.306214135162278</v>
      </c>
      <c r="J216" s="2">
        <f t="shared" si="45"/>
        <v>75.419775623117218</v>
      </c>
      <c r="K216" s="2">
        <f t="shared" si="46"/>
        <v>75.419775623117218</v>
      </c>
      <c r="L216" s="2">
        <f t="shared" si="47"/>
        <v>51.41088999530826</v>
      </c>
      <c r="M216" s="5">
        <f t="shared" si="48"/>
        <v>0.4222392521659793</v>
      </c>
      <c r="N216" s="4">
        <f t="shared" si="64"/>
        <v>0.37653962519427131</v>
      </c>
      <c r="O216" s="4">
        <f t="shared" si="65"/>
        <v>0.29565634746756408</v>
      </c>
      <c r="P216" s="4">
        <v>0</v>
      </c>
      <c r="Q216" s="4">
        <f t="shared" si="49"/>
        <v>0</v>
      </c>
      <c r="R216" s="5">
        <v>0</v>
      </c>
      <c r="S216" s="5">
        <f t="shared" si="50"/>
        <v>-12.266512185346556</v>
      </c>
      <c r="T216" s="5">
        <f t="shared" si="51"/>
        <v>-3.2482520455127193</v>
      </c>
      <c r="U216" s="6">
        <f t="shared" si="52"/>
        <v>2162.043791954296</v>
      </c>
      <c r="V216" s="5">
        <v>0</v>
      </c>
      <c r="W216" s="5">
        <f t="shared" si="53"/>
        <v>-2.2744601088219554</v>
      </c>
      <c r="X216" s="5">
        <f t="shared" si="54"/>
        <v>8.5891403281007861</v>
      </c>
      <c r="Y216" s="5">
        <v>0</v>
      </c>
      <c r="Z216" s="5">
        <f t="shared" si="55"/>
        <v>-14.540972294168512</v>
      </c>
      <c r="AA216" s="5">
        <f t="shared" si="56"/>
        <v>-26.833111717411931</v>
      </c>
      <c r="AB216">
        <f t="shared" si="66"/>
        <v>0</v>
      </c>
    </row>
    <row r="217" spans="1:28" x14ac:dyDescent="0.25">
      <c r="A217">
        <f t="shared" si="57"/>
        <v>1.8500000000000014</v>
      </c>
      <c r="B217">
        <v>0</v>
      </c>
      <c r="C217" s="5">
        <f t="shared" si="58"/>
        <v>176.03492563495436</v>
      </c>
      <c r="D217" s="5">
        <f t="shared" si="59"/>
        <v>86.760530044843748</v>
      </c>
      <c r="E217" s="2">
        <f t="shared" si="60"/>
        <v>176.03492563495436</v>
      </c>
      <c r="F217" s="2">
        <f t="shared" si="61"/>
        <v>0</v>
      </c>
      <c r="G217" s="3">
        <v>0</v>
      </c>
      <c r="H217" s="3">
        <f t="shared" si="62"/>
        <v>72.761466844420653</v>
      </c>
      <c r="I217" s="3">
        <f t="shared" si="63"/>
        <v>19.037883017988158</v>
      </c>
      <c r="J217" s="2">
        <f t="shared" si="45"/>
        <v>75.210850594567319</v>
      </c>
      <c r="K217" s="2">
        <f t="shared" si="46"/>
        <v>75.210850594567319</v>
      </c>
      <c r="L217" s="2">
        <f t="shared" si="47"/>
        <v>51.26847347959599</v>
      </c>
      <c r="M217" s="5">
        <f t="shared" si="48"/>
        <v>0.4223021959885887</v>
      </c>
      <c r="N217" s="4">
        <f t="shared" si="64"/>
        <v>0.37754774555747633</v>
      </c>
      <c r="O217" s="4">
        <f t="shared" si="65"/>
        <v>0.29590450564831966</v>
      </c>
      <c r="P217" s="4">
        <v>0</v>
      </c>
      <c r="Q217" s="4">
        <f t="shared" si="49"/>
        <v>0</v>
      </c>
      <c r="R217" s="5">
        <v>0</v>
      </c>
      <c r="S217" s="5">
        <f t="shared" si="50"/>
        <v>-12.209954564161974</v>
      </c>
      <c r="T217" s="5">
        <f t="shared" si="51"/>
        <v>-3.1947086380830796</v>
      </c>
      <c r="U217" s="6">
        <f t="shared" si="52"/>
        <v>2161.1791473779581</v>
      </c>
      <c r="V217" s="5">
        <v>0</v>
      </c>
      <c r="W217" s="5">
        <f t="shared" si="53"/>
        <v>-2.2385123478447042</v>
      </c>
      <c r="X217" s="5">
        <f t="shared" si="54"/>
        <v>8.5554387441414637</v>
      </c>
      <c r="Y217" s="5">
        <v>0</v>
      </c>
      <c r="Z217" s="5">
        <f t="shared" si="55"/>
        <v>-14.448466912006678</v>
      </c>
      <c r="AA217" s="5">
        <f t="shared" si="56"/>
        <v>-26.813269893941616</v>
      </c>
      <c r="AB217">
        <f t="shared" si="66"/>
        <v>0</v>
      </c>
    </row>
    <row r="218" spans="1:28" x14ac:dyDescent="0.25">
      <c r="A218">
        <f t="shared" si="57"/>
        <v>1.8600000000000014</v>
      </c>
      <c r="B218">
        <v>0</v>
      </c>
      <c r="C218" s="5">
        <f t="shared" si="58"/>
        <v>176.76181788005297</v>
      </c>
      <c r="D218" s="5">
        <f t="shared" si="59"/>
        <v>86.949568211528927</v>
      </c>
      <c r="E218" s="2">
        <f t="shared" si="60"/>
        <v>176.76181788005297</v>
      </c>
      <c r="F218" s="2">
        <f t="shared" si="61"/>
        <v>0</v>
      </c>
      <c r="G218" s="3">
        <v>0</v>
      </c>
      <c r="H218" s="3">
        <f t="shared" si="62"/>
        <v>72.616982175300592</v>
      </c>
      <c r="I218" s="3">
        <f t="shared" si="63"/>
        <v>18.76975031904874</v>
      </c>
      <c r="J218" s="2">
        <f t="shared" si="45"/>
        <v>75.003530765473656</v>
      </c>
      <c r="K218" s="2">
        <f t="shared" si="46"/>
        <v>75.003530765473656</v>
      </c>
      <c r="L218" s="2">
        <f t="shared" si="47"/>
        <v>51.12715116937536</v>
      </c>
      <c r="M218" s="5">
        <f t="shared" si="48"/>
        <v>0.42236516026094073</v>
      </c>
      <c r="N218" s="4">
        <f t="shared" si="64"/>
        <v>0.37855350743799032</v>
      </c>
      <c r="O218" s="4">
        <f t="shared" si="65"/>
        <v>0.29615117832700444</v>
      </c>
      <c r="P218" s="4">
        <v>0</v>
      </c>
      <c r="Q218" s="4">
        <f t="shared" si="49"/>
        <v>0</v>
      </c>
      <c r="R218" s="5">
        <v>0</v>
      </c>
      <c r="S218" s="5">
        <f t="shared" si="50"/>
        <v>-12.153930648767167</v>
      </c>
      <c r="T218" s="5">
        <f t="shared" si="51"/>
        <v>-3.1414999196976678</v>
      </c>
      <c r="U218" s="6">
        <f t="shared" si="52"/>
        <v>2160.3148485902884</v>
      </c>
      <c r="V218" s="5">
        <v>0</v>
      </c>
      <c r="W218" s="5">
        <f t="shared" si="53"/>
        <v>-2.2027359035907947</v>
      </c>
      <c r="X218" s="5">
        <f t="shared" si="54"/>
        <v>8.5220118077763569</v>
      </c>
      <c r="Y218" s="5">
        <v>0</v>
      </c>
      <c r="Z218" s="5">
        <f t="shared" si="55"/>
        <v>-14.356666552357961</v>
      </c>
      <c r="AA218" s="5">
        <f t="shared" si="56"/>
        <v>-26.79348811192131</v>
      </c>
      <c r="AB218">
        <f t="shared" si="66"/>
        <v>0</v>
      </c>
    </row>
    <row r="219" spans="1:28" x14ac:dyDescent="0.25">
      <c r="A219">
        <f t="shared" si="57"/>
        <v>1.8700000000000014</v>
      </c>
      <c r="B219">
        <v>0</v>
      </c>
      <c r="C219" s="5">
        <f t="shared" si="58"/>
        <v>177.48726986847836</v>
      </c>
      <c r="D219" s="5">
        <f t="shared" si="59"/>
        <v>87.135926040313819</v>
      </c>
      <c r="E219" s="2">
        <f t="shared" si="60"/>
        <v>177.48726986847836</v>
      </c>
      <c r="F219" s="2">
        <f t="shared" si="61"/>
        <v>0</v>
      </c>
      <c r="G219" s="3">
        <v>0</v>
      </c>
      <c r="H219" s="3">
        <f t="shared" si="62"/>
        <v>72.473415509777013</v>
      </c>
      <c r="I219" s="3">
        <f t="shared" si="63"/>
        <v>18.501815437929526</v>
      </c>
      <c r="J219" s="2">
        <f t="shared" si="45"/>
        <v>74.797815009209955</v>
      </c>
      <c r="K219" s="2">
        <f t="shared" si="46"/>
        <v>74.797815009209955</v>
      </c>
      <c r="L219" s="2">
        <f t="shared" si="47"/>
        <v>50.986922296666634</v>
      </c>
      <c r="M219" s="5">
        <f t="shared" si="48"/>
        <v>0.42242813855954575</v>
      </c>
      <c r="N219" s="4">
        <f t="shared" si="64"/>
        <v>0.37955682738592017</v>
      </c>
      <c r="O219" s="4">
        <f t="shared" si="65"/>
        <v>0.29639635643061246</v>
      </c>
      <c r="P219" s="4">
        <v>0</v>
      </c>
      <c r="Q219" s="4">
        <f t="shared" si="49"/>
        <v>0</v>
      </c>
      <c r="R219" s="5">
        <v>0</v>
      </c>
      <c r="S219" s="5">
        <f t="shared" si="50"/>
        <v>-12.098436296889339</v>
      </c>
      <c r="T219" s="5">
        <f t="shared" si="51"/>
        <v>-3.0886226884449322</v>
      </c>
      <c r="U219" s="6">
        <f t="shared" si="52"/>
        <v>2159.4508954529992</v>
      </c>
      <c r="V219" s="5">
        <v>0</v>
      </c>
      <c r="W219" s="5">
        <f t="shared" si="53"/>
        <v>-2.1671295722999222</v>
      </c>
      <c r="X219" s="5">
        <f t="shared" si="54"/>
        <v>8.4888578898500544</v>
      </c>
      <c r="Y219" s="5">
        <v>0</v>
      </c>
      <c r="Z219" s="5">
        <f t="shared" si="55"/>
        <v>-14.265565869189262</v>
      </c>
      <c r="AA219" s="5">
        <f t="shared" si="56"/>
        <v>-26.773764798594875</v>
      </c>
      <c r="AB219">
        <f t="shared" si="66"/>
        <v>0</v>
      </c>
    </row>
    <row r="220" spans="1:28" x14ac:dyDescent="0.25">
      <c r="A220">
        <f t="shared" si="57"/>
        <v>1.8800000000000014</v>
      </c>
      <c r="B220">
        <v>0</v>
      </c>
      <c r="C220" s="5">
        <f t="shared" si="58"/>
        <v>178.21129074528267</v>
      </c>
      <c r="D220" s="5">
        <f t="shared" si="59"/>
        <v>87.319605506453186</v>
      </c>
      <c r="E220" s="2">
        <f t="shared" si="60"/>
        <v>178.21129074528267</v>
      </c>
      <c r="F220" s="2">
        <f t="shared" si="61"/>
        <v>0</v>
      </c>
      <c r="G220" s="3">
        <v>0</v>
      </c>
      <c r="H220" s="3">
        <f t="shared" si="62"/>
        <v>72.330759851085119</v>
      </c>
      <c r="I220" s="3">
        <f t="shared" si="63"/>
        <v>18.234077789943576</v>
      </c>
      <c r="J220" s="2">
        <f t="shared" si="45"/>
        <v>74.593702237421226</v>
      </c>
      <c r="K220" s="2">
        <f t="shared" si="46"/>
        <v>74.593702237421226</v>
      </c>
      <c r="L220" s="2">
        <f t="shared" si="47"/>
        <v>50.847786119578203</v>
      </c>
      <c r="M220" s="5">
        <f t="shared" si="48"/>
        <v>0.42249112436143926</v>
      </c>
      <c r="N220" s="4">
        <f t="shared" si="64"/>
        <v>0.38055762120696768</v>
      </c>
      <c r="O220" s="4">
        <f t="shared" si="65"/>
        <v>0.29664003087999524</v>
      </c>
      <c r="P220" s="4">
        <v>0</v>
      </c>
      <c r="Q220" s="4">
        <f t="shared" si="49"/>
        <v>0</v>
      </c>
      <c r="R220" s="5">
        <v>0</v>
      </c>
      <c r="S220" s="5">
        <f t="shared" si="50"/>
        <v>-12.043467413780494</v>
      </c>
      <c r="T220" s="5">
        <f t="shared" si="51"/>
        <v>-3.0360737552825476</v>
      </c>
      <c r="U220" s="6">
        <f t="shared" si="52"/>
        <v>2158.5872878278578</v>
      </c>
      <c r="V220" s="5">
        <v>0</v>
      </c>
      <c r="W220" s="5">
        <f t="shared" si="53"/>
        <v>-2.1316921482839972</v>
      </c>
      <c r="X220" s="5">
        <f t="shared" si="54"/>
        <v>8.4559753791886543</v>
      </c>
      <c r="Y220" s="5">
        <v>0</v>
      </c>
      <c r="Z220" s="5">
        <f t="shared" si="55"/>
        <v>-14.175159562064492</v>
      </c>
      <c r="AA220" s="5">
        <f t="shared" si="56"/>
        <v>-26.754098376093893</v>
      </c>
      <c r="AB220">
        <f t="shared" si="66"/>
        <v>0</v>
      </c>
    </row>
    <row r="221" spans="1:28" x14ac:dyDescent="0.25">
      <c r="A221">
        <f t="shared" si="57"/>
        <v>1.8900000000000015</v>
      </c>
      <c r="B221">
        <v>0</v>
      </c>
      <c r="C221" s="5">
        <f t="shared" si="58"/>
        <v>178.93388958581539</v>
      </c>
      <c r="D221" s="5">
        <f t="shared" si="59"/>
        <v>87.500608579433816</v>
      </c>
      <c r="E221" s="2">
        <f t="shared" si="60"/>
        <v>178.93388958581539</v>
      </c>
      <c r="F221" s="2">
        <f t="shared" si="61"/>
        <v>0</v>
      </c>
      <c r="G221" s="3">
        <v>0</v>
      </c>
      <c r="H221" s="3">
        <f t="shared" si="62"/>
        <v>72.189008255464472</v>
      </c>
      <c r="I221" s="3">
        <f t="shared" si="63"/>
        <v>17.966536806182638</v>
      </c>
      <c r="J221" s="2">
        <f t="shared" si="45"/>
        <v>74.391191398682636</v>
      </c>
      <c r="K221" s="2">
        <f t="shared" si="46"/>
        <v>74.391191398682636</v>
      </c>
      <c r="L221" s="2">
        <f t="shared" si="47"/>
        <v>50.709741921392386</v>
      </c>
      <c r="M221" s="5">
        <f t="shared" si="48"/>
        <v>0.42255411104465834</v>
      </c>
      <c r="N221" s="4">
        <f t="shared" si="64"/>
        <v>0.38155580397427069</v>
      </c>
      <c r="O221" s="4">
        <f t="shared" si="65"/>
        <v>0.29688219259174631</v>
      </c>
      <c r="P221" s="4">
        <v>0</v>
      </c>
      <c r="Q221" s="4">
        <f t="shared" si="49"/>
        <v>0</v>
      </c>
      <c r="R221" s="5">
        <v>0</v>
      </c>
      <c r="S221" s="5">
        <f t="shared" si="50"/>
        <v>-11.989019951501334</v>
      </c>
      <c r="T221" s="5">
        <f t="shared" si="51"/>
        <v>-2.9838499438368657</v>
      </c>
      <c r="U221" s="6">
        <f t="shared" si="52"/>
        <v>2157.7240255766869</v>
      </c>
      <c r="V221" s="5">
        <v>0</v>
      </c>
      <c r="W221" s="5">
        <f t="shared" si="53"/>
        <v>-2.0964224238666209</v>
      </c>
      <c r="X221" s="5">
        <f t="shared" si="54"/>
        <v>8.4233626823044556</v>
      </c>
      <c r="Y221" s="5">
        <v>0</v>
      </c>
      <c r="Z221" s="5">
        <f t="shared" si="55"/>
        <v>-14.085442375367954</v>
      </c>
      <c r="AA221" s="5">
        <f t="shared" si="56"/>
        <v>-26.734487261532408</v>
      </c>
      <c r="AB221">
        <f t="shared" si="66"/>
        <v>0</v>
      </c>
    </row>
    <row r="222" spans="1:28" x14ac:dyDescent="0.25">
      <c r="A222">
        <f t="shared" si="57"/>
        <v>1.9000000000000015</v>
      </c>
      <c r="B222">
        <v>0</v>
      </c>
      <c r="C222" s="5">
        <f t="shared" si="58"/>
        <v>179.65507539625125</v>
      </c>
      <c r="D222" s="5">
        <f t="shared" si="59"/>
        <v>87.678937223132579</v>
      </c>
      <c r="E222" s="2">
        <f t="shared" si="60"/>
        <v>179.65507539625125</v>
      </c>
      <c r="F222" s="2">
        <f t="shared" si="61"/>
        <v>0</v>
      </c>
      <c r="G222" s="3">
        <v>0</v>
      </c>
      <c r="H222" s="3">
        <f t="shared" si="62"/>
        <v>72.048153831710792</v>
      </c>
      <c r="I222" s="3">
        <f t="shared" si="63"/>
        <v>17.699191933567313</v>
      </c>
      <c r="J222" s="2">
        <f t="shared" si="45"/>
        <v>74.190281477152496</v>
      </c>
      <c r="K222" s="2">
        <f t="shared" si="46"/>
        <v>74.190281477152496</v>
      </c>
      <c r="L222" s="2">
        <f t="shared" si="47"/>
        <v>50.572789009647231</v>
      </c>
      <c r="M222" s="5">
        <f t="shared" si="48"/>
        <v>0.4226170918887826</v>
      </c>
      <c r="N222" s="4">
        <f t="shared" si="64"/>
        <v>0.38255129004082206</v>
      </c>
      <c r="O222" s="4">
        <f t="shared" si="65"/>
        <v>0.29712283248011628</v>
      </c>
      <c r="P222" s="4">
        <v>0</v>
      </c>
      <c r="Q222" s="4">
        <f t="shared" si="49"/>
        <v>0</v>
      </c>
      <c r="R222" s="5">
        <v>0</v>
      </c>
      <c r="S222" s="5">
        <f t="shared" si="50"/>
        <v>-11.935089908213849</v>
      </c>
      <c r="T222" s="5">
        <f t="shared" si="51"/>
        <v>-2.9319480902074804</v>
      </c>
      <c r="U222" s="6">
        <f t="shared" si="52"/>
        <v>2156.8611085613652</v>
      </c>
      <c r="V222" s="5">
        <v>0</v>
      </c>
      <c r="W222" s="5">
        <f t="shared" si="53"/>
        <v>-2.0613191893250939</v>
      </c>
      <c r="X222" s="5">
        <f t="shared" si="54"/>
        <v>8.3910182231024812</v>
      </c>
      <c r="Y222" s="5">
        <v>0</v>
      </c>
      <c r="Z222" s="5">
        <f t="shared" si="55"/>
        <v>-13.996409097538942</v>
      </c>
      <c r="AA222" s="5">
        <f t="shared" si="56"/>
        <v>-26.714929867104999</v>
      </c>
      <c r="AB222">
        <f t="shared" si="66"/>
        <v>0</v>
      </c>
    </row>
    <row r="223" spans="1:28" x14ac:dyDescent="0.25">
      <c r="A223">
        <f t="shared" si="57"/>
        <v>1.9100000000000015</v>
      </c>
      <c r="B223">
        <v>0</v>
      </c>
      <c r="C223" s="5">
        <f t="shared" si="58"/>
        <v>180.37485711411347</v>
      </c>
      <c r="D223" s="5">
        <f t="shared" si="59"/>
        <v>87.854593395974902</v>
      </c>
      <c r="E223" s="2">
        <f t="shared" si="60"/>
        <v>180.37485711411347</v>
      </c>
      <c r="F223" s="2">
        <f t="shared" si="61"/>
        <v>0</v>
      </c>
      <c r="G223" s="3">
        <v>0</v>
      </c>
      <c r="H223" s="3">
        <f t="shared" si="62"/>
        <v>71.908189740735409</v>
      </c>
      <c r="I223" s="3">
        <f t="shared" si="63"/>
        <v>17.432042634896263</v>
      </c>
      <c r="J223" s="2">
        <f t="shared" si="45"/>
        <v>73.990971491219426</v>
      </c>
      <c r="K223" s="2">
        <f t="shared" si="46"/>
        <v>73.990971491219426</v>
      </c>
      <c r="L223" s="2">
        <f t="shared" si="47"/>
        <v>50.436926715214327</v>
      </c>
      <c r="M223" s="5">
        <f t="shared" si="48"/>
        <v>0.42268006007554088</v>
      </c>
      <c r="N223" s="4">
        <f t="shared" si="64"/>
        <v>0.38354399305247056</v>
      </c>
      <c r="O223" s="4">
        <f t="shared" si="65"/>
        <v>0.29736194145895695</v>
      </c>
      <c r="P223" s="4">
        <v>0</v>
      </c>
      <c r="Q223" s="4">
        <f t="shared" si="49"/>
        <v>0</v>
      </c>
      <c r="R223" s="5">
        <v>0</v>
      </c>
      <c r="S223" s="5">
        <f t="shared" si="50"/>
        <v>-11.88167332748235</v>
      </c>
      <c r="T223" s="5">
        <f t="shared" si="51"/>
        <v>-2.8803650427768899</v>
      </c>
      <c r="U223" s="6">
        <f t="shared" si="52"/>
        <v>2155.998536643825</v>
      </c>
      <c r="V223" s="5">
        <v>0</v>
      </c>
      <c r="W223" s="5">
        <f t="shared" si="53"/>
        <v>-2.0263812328350026</v>
      </c>
      <c r="X223" s="5">
        <f t="shared" si="54"/>
        <v>8.3589404425886915</v>
      </c>
      <c r="Y223" s="5">
        <v>0</v>
      </c>
      <c r="Z223" s="5">
        <f t="shared" si="55"/>
        <v>-13.908054560317353</v>
      </c>
      <c r="AA223" s="5">
        <f t="shared" si="56"/>
        <v>-26.695424600188197</v>
      </c>
      <c r="AB223">
        <f t="shared" si="66"/>
        <v>0</v>
      </c>
    </row>
    <row r="224" spans="1:28" x14ac:dyDescent="0.25">
      <c r="A224">
        <f t="shared" si="57"/>
        <v>1.9200000000000015</v>
      </c>
      <c r="B224">
        <v>0</v>
      </c>
      <c r="C224" s="5">
        <f t="shared" si="58"/>
        <v>181.09324360879282</v>
      </c>
      <c r="D224" s="5">
        <f t="shared" si="59"/>
        <v>88.027579051093852</v>
      </c>
      <c r="E224" s="2">
        <f t="shared" si="60"/>
        <v>181.09324360879282</v>
      </c>
      <c r="F224" s="2">
        <f t="shared" si="61"/>
        <v>0</v>
      </c>
      <c r="G224" s="3">
        <v>0</v>
      </c>
      <c r="H224" s="3">
        <f t="shared" si="62"/>
        <v>71.769109195132231</v>
      </c>
      <c r="I224" s="3">
        <f t="shared" si="63"/>
        <v>17.165088388894382</v>
      </c>
      <c r="J224" s="2">
        <f t="shared" ref="J224:J287" si="67">SQRT(G224^2+H224^2+I224^2)</f>
        <v>73.793260492143659</v>
      </c>
      <c r="K224" s="2">
        <f t="shared" ref="K224:K287" si="68">IF(D224&gt;=hwind,SQRT((G224-vxw)^2+(H224-vyw)^2+I224^2),J224)</f>
        <v>73.793260492143659</v>
      </c>
      <c r="L224" s="2">
        <f t="shared" ref="L224:L287" si="69">J224/1.467</f>
        <v>50.302154391372632</v>
      </c>
      <c r="M224" s="5">
        <f t="shared" ref="M224:M287" si="70">$G$9*(1+cdspin*N224^2)</f>
        <v>0.42274300868948583</v>
      </c>
      <c r="N224" s="4">
        <f t="shared" si="64"/>
        <v>0.3845338259615122</v>
      </c>
      <c r="O224" s="4">
        <f t="shared" si="65"/>
        <v>0.2975995104436952</v>
      </c>
      <c r="P224" s="4">
        <v>0</v>
      </c>
      <c r="Q224" s="4">
        <f t="shared" ref="Q224:Q287" si="71">IF(D224&gt;=hwind,vyw,0)</f>
        <v>0</v>
      </c>
      <c r="R224" s="5">
        <v>0</v>
      </c>
      <c r="S224" s="5">
        <f t="shared" ref="S224:S287" si="72">-const*$M224*$K224*(H224-Q224)</f>
        <v>-11.828766297582886</v>
      </c>
      <c r="T224" s="5">
        <f t="shared" ref="T224:T287" si="73">-const*$M224*$K224*I224</f>
        <v>-2.8290976620252741</v>
      </c>
      <c r="U224" s="6">
        <f t="shared" ref="U224:U287" si="74">omega*EXP(-A224/tau)*30/PI()</f>
        <v>2155.136309686055</v>
      </c>
      <c r="V224" s="5">
        <v>0</v>
      </c>
      <c r="W224" s="5">
        <f t="shared" ref="W224:W287" si="75">const*($O224/omega)*K224*(wz*(G224-P224)-wx*I224)</f>
        <v>-1.9916073404174177</v>
      </c>
      <c r="X224" s="5">
        <f t="shared" ref="X224:X287" si="76">const*($O224/omega)*K224*(wx*(H224-Q224)-wy*(G224-P224))</f>
        <v>8.3271277985799621</v>
      </c>
      <c r="Y224" s="5">
        <v>0</v>
      </c>
      <c r="Z224" s="5">
        <f t="shared" ref="Z224:Z287" si="77">S224+W224</f>
        <v>-13.820373638000303</v>
      </c>
      <c r="AA224" s="5">
        <f t="shared" ref="AA224:AA287" si="78">T224+X224-32.174</f>
        <v>-26.67596986344531</v>
      </c>
      <c r="AB224">
        <f t="shared" si="66"/>
        <v>0</v>
      </c>
    </row>
    <row r="225" spans="1:28" x14ac:dyDescent="0.25">
      <c r="A225">
        <f t="shared" ref="A225:A288" si="79">A224+dt</f>
        <v>1.9300000000000015</v>
      </c>
      <c r="B225">
        <v>0</v>
      </c>
      <c r="C225" s="5">
        <f t="shared" ref="C225:C288" si="80">C224+H224*dt+0.5*Z224*dt*dt</f>
        <v>181.81024368206224</v>
      </c>
      <c r="D225" s="5">
        <f t="shared" ref="D225:D288" si="81">D224+I224*dt+0.5*AA224*dt*dt</f>
        <v>88.197896136489618</v>
      </c>
      <c r="E225" s="2">
        <f t="shared" ref="E225:E288" si="82">SQRT(B225^2+C225^2)</f>
        <v>181.81024368206224</v>
      </c>
      <c r="F225" s="2">
        <f t="shared" ref="F225:F288" si="83">ATAN2(C225,B225)*180/PI()</f>
        <v>0</v>
      </c>
      <c r="G225" s="3">
        <v>0</v>
      </c>
      <c r="H225" s="3">
        <f t="shared" ref="H225:H288" si="84">H224+Z224*dt</f>
        <v>71.630905458752224</v>
      </c>
      <c r="I225" s="3">
        <f t="shared" ref="I225:I288" si="85">I224+AA224*dt</f>
        <v>16.89832869025993</v>
      </c>
      <c r="J225" s="2">
        <f t="shared" si="67"/>
        <v>73.597147562692683</v>
      </c>
      <c r="K225" s="2">
        <f t="shared" si="68"/>
        <v>73.597147562692683</v>
      </c>
      <c r="L225" s="2">
        <f t="shared" si="69"/>
        <v>50.168471412878446</v>
      </c>
      <c r="M225" s="5">
        <f t="shared" si="70"/>
        <v>0.42280593071873723</v>
      </c>
      <c r="N225" s="4">
        <f t="shared" ref="N225:N288" si="86">(romega/K225)*EXP(-A225/(tau*146.7/J225))</f>
        <v>0.38552070104087455</v>
      </c>
      <c r="O225" s="4">
        <f t="shared" ref="O225:O288" si="87">1/(2.32+0.4/N225)</f>
        <v>0.29783553035333521</v>
      </c>
      <c r="P225" s="4">
        <v>0</v>
      </c>
      <c r="Q225" s="4">
        <f t="shared" si="71"/>
        <v>0</v>
      </c>
      <c r="R225" s="5">
        <v>0</v>
      </c>
      <c r="S225" s="5">
        <f t="shared" si="72"/>
        <v>-11.776364950820961</v>
      </c>
      <c r="T225" s="5">
        <f t="shared" si="73"/>
        <v>-2.7781428203503795</v>
      </c>
      <c r="U225" s="6">
        <f t="shared" si="74"/>
        <v>2154.2744275500995</v>
      </c>
      <c r="V225" s="5">
        <v>0</v>
      </c>
      <c r="W225" s="5">
        <f t="shared" si="75"/>
        <v>-1.9569962958887539</v>
      </c>
      <c r="X225" s="5">
        <f t="shared" si="76"/>
        <v>8.2955787654157263</v>
      </c>
      <c r="Y225" s="5">
        <v>0</v>
      </c>
      <c r="Z225" s="5">
        <f t="shared" si="77"/>
        <v>-13.733361246709714</v>
      </c>
      <c r="AA225" s="5">
        <f t="shared" si="78"/>
        <v>-26.656564054934652</v>
      </c>
      <c r="AB225">
        <f t="shared" ref="AB225:AB288" si="88">IF($D225*$D226&lt;0,1,0)</f>
        <v>0</v>
      </c>
    </row>
    <row r="226" spans="1:28" x14ac:dyDescent="0.25">
      <c r="A226">
        <f t="shared" si="79"/>
        <v>1.9400000000000015</v>
      </c>
      <c r="B226">
        <v>0</v>
      </c>
      <c r="C226" s="5">
        <f t="shared" si="80"/>
        <v>182.52586606858742</v>
      </c>
      <c r="D226" s="5">
        <f t="shared" si="81"/>
        <v>88.365546595189471</v>
      </c>
      <c r="E226" s="2">
        <f t="shared" si="82"/>
        <v>182.52586606858742</v>
      </c>
      <c r="F226" s="2">
        <f t="shared" si="83"/>
        <v>0</v>
      </c>
      <c r="G226" s="3">
        <v>0</v>
      </c>
      <c r="H226" s="3">
        <f t="shared" si="84"/>
        <v>71.493571846285121</v>
      </c>
      <c r="I226" s="3">
        <f t="shared" si="85"/>
        <v>16.631763049710585</v>
      </c>
      <c r="J226" s="2">
        <f t="shared" si="67"/>
        <v>73.402631815771088</v>
      </c>
      <c r="K226" s="2">
        <f t="shared" si="68"/>
        <v>73.402631815771088</v>
      </c>
      <c r="L226" s="2">
        <f t="shared" si="69"/>
        <v>50.035877175031416</v>
      </c>
      <c r="M226" s="5">
        <f t="shared" si="70"/>
        <v>0.42286881905579432</v>
      </c>
      <c r="N226" s="4">
        <f t="shared" si="86"/>
        <v>0.38650452989890188</v>
      </c>
      <c r="O226" s="4">
        <f t="shared" si="87"/>
        <v>0.29806999211249069</v>
      </c>
      <c r="P226" s="4">
        <v>0</v>
      </c>
      <c r="Q226" s="4">
        <f t="shared" si="71"/>
        <v>0</v>
      </c>
      <c r="R226" s="5">
        <v>0</v>
      </c>
      <c r="S226" s="5">
        <f t="shared" si="72"/>
        <v>-11.724465462857259</v>
      </c>
      <c r="T226" s="5">
        <f t="shared" si="73"/>
        <v>-2.7274974018924976</v>
      </c>
      <c r="U226" s="6">
        <f t="shared" si="74"/>
        <v>2153.4128900980572</v>
      </c>
      <c r="V226" s="5">
        <v>0</v>
      </c>
      <c r="W226" s="5">
        <f t="shared" si="75"/>
        <v>-1.9225468808133341</v>
      </c>
      <c r="X226" s="5">
        <f t="shared" si="76"/>
        <v>8.2642918336713116</v>
      </c>
      <c r="Y226" s="5">
        <v>0</v>
      </c>
      <c r="Z226" s="5">
        <f t="shared" si="77"/>
        <v>-13.647012343670593</v>
      </c>
      <c r="AA226" s="5">
        <f t="shared" si="78"/>
        <v>-26.637205568221184</v>
      </c>
      <c r="AB226">
        <f t="shared" si="88"/>
        <v>0</v>
      </c>
    </row>
    <row r="227" spans="1:28" x14ac:dyDescent="0.25">
      <c r="A227">
        <f t="shared" si="79"/>
        <v>1.9500000000000015</v>
      </c>
      <c r="B227">
        <v>0</v>
      </c>
      <c r="C227" s="5">
        <f t="shared" si="80"/>
        <v>183.24011943643308</v>
      </c>
      <c r="D227" s="5">
        <f t="shared" si="81"/>
        <v>88.530532365408163</v>
      </c>
      <c r="E227" s="2">
        <f t="shared" si="82"/>
        <v>183.24011943643308</v>
      </c>
      <c r="F227" s="2">
        <f t="shared" si="83"/>
        <v>0</v>
      </c>
      <c r="G227" s="3">
        <v>0</v>
      </c>
      <c r="H227" s="3">
        <f t="shared" si="84"/>
        <v>71.357101722848412</v>
      </c>
      <c r="I227" s="3">
        <f t="shared" si="85"/>
        <v>16.365390994028374</v>
      </c>
      <c r="J227" s="2">
        <f t="shared" si="67"/>
        <v>73.209712393044967</v>
      </c>
      <c r="K227" s="2">
        <f t="shared" si="68"/>
        <v>73.209712393044967</v>
      </c>
      <c r="L227" s="2">
        <f t="shared" si="69"/>
        <v>49.904371092736852</v>
      </c>
      <c r="M227" s="5">
        <f t="shared" si="70"/>
        <v>0.42293166649841996</v>
      </c>
      <c r="N227" s="4">
        <f t="shared" si="86"/>
        <v>0.38748522349474201</v>
      </c>
      <c r="O227" s="4">
        <f t="shared" si="87"/>
        <v>0.2983028866534439</v>
      </c>
      <c r="P227" s="4">
        <v>0</v>
      </c>
      <c r="Q227" s="4">
        <f t="shared" si="71"/>
        <v>0</v>
      </c>
      <c r="R227" s="5">
        <v>0</v>
      </c>
      <c r="S227" s="5">
        <f t="shared" si="72"/>
        <v>-11.673064052041486</v>
      </c>
      <c r="T227" s="5">
        <f t="shared" si="73"/>
        <v>-2.67715830236456</v>
      </c>
      <c r="U227" s="6">
        <f t="shared" si="74"/>
        <v>2152.551697192082</v>
      </c>
      <c r="V227" s="5">
        <v>0</v>
      </c>
      <c r="W227" s="5">
        <f t="shared" si="75"/>
        <v>-1.8882578744586989</v>
      </c>
      <c r="X227" s="5">
        <f t="shared" si="76"/>
        <v>8.2332655098729326</v>
      </c>
      <c r="Y227" s="5">
        <v>0</v>
      </c>
      <c r="Z227" s="5">
        <f t="shared" si="77"/>
        <v>-13.561321926500185</v>
      </c>
      <c r="AA227" s="5">
        <f t="shared" si="78"/>
        <v>-26.617892792491627</v>
      </c>
      <c r="AB227">
        <f t="shared" si="88"/>
        <v>0</v>
      </c>
    </row>
    <row r="228" spans="1:28" x14ac:dyDescent="0.25">
      <c r="A228">
        <f t="shared" si="79"/>
        <v>1.9600000000000015</v>
      </c>
      <c r="B228">
        <v>0</v>
      </c>
      <c r="C228" s="5">
        <f t="shared" si="80"/>
        <v>183.95301238756522</v>
      </c>
      <c r="D228" s="5">
        <f t="shared" si="81"/>
        <v>88.692855380708821</v>
      </c>
      <c r="E228" s="2">
        <f t="shared" si="82"/>
        <v>183.95301238756522</v>
      </c>
      <c r="F228" s="2">
        <f t="shared" si="83"/>
        <v>0</v>
      </c>
      <c r="G228" s="3">
        <v>0</v>
      </c>
      <c r="H228" s="3">
        <f t="shared" si="84"/>
        <v>71.221488503583416</v>
      </c>
      <c r="I228" s="3">
        <f t="shared" si="85"/>
        <v>16.099212066103458</v>
      </c>
      <c r="J228" s="2">
        <f t="shared" si="67"/>
        <v>73.018388463560569</v>
      </c>
      <c r="K228" s="2">
        <f t="shared" si="68"/>
        <v>73.018388463560569</v>
      </c>
      <c r="L228" s="2">
        <f t="shared" si="69"/>
        <v>49.773952599564119</v>
      </c>
      <c r="M228" s="5">
        <f t="shared" si="70"/>
        <v>0.42299446575059629</v>
      </c>
      <c r="N228" s="4">
        <f t="shared" si="86"/>
        <v>0.38846269215434298</v>
      </c>
      <c r="O228" s="4">
        <f t="shared" si="87"/>
        <v>0.2985342049182344</v>
      </c>
      <c r="P228" s="4">
        <v>0</v>
      </c>
      <c r="Q228" s="4">
        <f t="shared" si="71"/>
        <v>0</v>
      </c>
      <c r="R228" s="5">
        <v>0</v>
      </c>
      <c r="S228" s="5">
        <f t="shared" si="72"/>
        <v>-11.622156978754008</v>
      </c>
      <c r="T228" s="5">
        <f t="shared" si="73"/>
        <v>-2.6271224288873292</v>
      </c>
      <c r="U228" s="6">
        <f t="shared" si="74"/>
        <v>2151.6908486943821</v>
      </c>
      <c r="V228" s="5">
        <v>0</v>
      </c>
      <c r="W228" s="5">
        <f t="shared" si="75"/>
        <v>-1.8541280537537008</v>
      </c>
      <c r="X228" s="5">
        <f t="shared" si="76"/>
        <v>8.2024983162143084</v>
      </c>
      <c r="Y228" s="5">
        <v>0</v>
      </c>
      <c r="Z228" s="5">
        <f t="shared" si="77"/>
        <v>-13.476285032507709</v>
      </c>
      <c r="AA228" s="5">
        <f t="shared" si="78"/>
        <v>-26.598624112673022</v>
      </c>
      <c r="AB228">
        <f t="shared" si="88"/>
        <v>0</v>
      </c>
    </row>
    <row r="229" spans="1:28" x14ac:dyDescent="0.25">
      <c r="A229">
        <f t="shared" si="79"/>
        <v>1.9700000000000015</v>
      </c>
      <c r="B229">
        <v>0</v>
      </c>
      <c r="C229" s="5">
        <f t="shared" si="80"/>
        <v>184.66455345834942</v>
      </c>
      <c r="D229" s="5">
        <f t="shared" si="81"/>
        <v>88.852517570164224</v>
      </c>
      <c r="E229" s="2">
        <f t="shared" si="82"/>
        <v>184.66455345834942</v>
      </c>
      <c r="F229" s="2">
        <f t="shared" si="83"/>
        <v>0</v>
      </c>
      <c r="G229" s="3">
        <v>0</v>
      </c>
      <c r="H229" s="3">
        <f t="shared" si="84"/>
        <v>71.086725653258341</v>
      </c>
      <c r="I229" s="3">
        <f t="shared" si="85"/>
        <v>15.833225824976727</v>
      </c>
      <c r="J229" s="2">
        <f t="shared" si="67"/>
        <v>72.828659222357842</v>
      </c>
      <c r="K229" s="2">
        <f t="shared" si="68"/>
        <v>72.828659222357842</v>
      </c>
      <c r="L229" s="2">
        <f t="shared" si="69"/>
        <v>49.644621146801526</v>
      </c>
      <c r="M229" s="5">
        <f t="shared" si="70"/>
        <v>0.42305720942355429</v>
      </c>
      <c r="N229" s="4">
        <f t="shared" si="86"/>
        <v>0.38943684558705993</v>
      </c>
      <c r="O229" s="4">
        <f t="shared" si="87"/>
        <v>0.29876393786077404</v>
      </c>
      <c r="P229" s="4">
        <v>0</v>
      </c>
      <c r="Q229" s="4">
        <f t="shared" si="71"/>
        <v>0</v>
      </c>
      <c r="R229" s="5">
        <v>0</v>
      </c>
      <c r="S229" s="5">
        <f t="shared" si="72"/>
        <v>-11.571740544755327</v>
      </c>
      <c r="T229" s="5">
        <f t="shared" si="73"/>
        <v>-2.5773866998296935</v>
      </c>
      <c r="U229" s="6">
        <f t="shared" si="74"/>
        <v>2150.8303444672238</v>
      </c>
      <c r="V229" s="5">
        <v>0</v>
      </c>
      <c r="W229" s="5">
        <f t="shared" si="75"/>
        <v>-1.8201561932494312</v>
      </c>
      <c r="X229" s="5">
        <f t="shared" si="76"/>
        <v>8.1719887902749324</v>
      </c>
      <c r="Y229" s="5">
        <v>0</v>
      </c>
      <c r="Z229" s="5">
        <f t="shared" si="77"/>
        <v>-13.391896738004759</v>
      </c>
      <c r="AA229" s="5">
        <f t="shared" si="78"/>
        <v>-26.579397909554761</v>
      </c>
      <c r="AB229">
        <f t="shared" si="88"/>
        <v>0</v>
      </c>
    </row>
    <row r="230" spans="1:28" x14ac:dyDescent="0.25">
      <c r="A230">
        <f t="shared" si="79"/>
        <v>1.9800000000000015</v>
      </c>
      <c r="B230">
        <v>0</v>
      </c>
      <c r="C230" s="5">
        <f t="shared" si="80"/>
        <v>185.37475112004512</v>
      </c>
      <c r="D230" s="5">
        <f t="shared" si="81"/>
        <v>89.009520858518513</v>
      </c>
      <c r="E230" s="2">
        <f t="shared" si="82"/>
        <v>185.37475112004512</v>
      </c>
      <c r="F230" s="2">
        <f t="shared" si="83"/>
        <v>0</v>
      </c>
      <c r="G230" s="3">
        <v>0</v>
      </c>
      <c r="H230" s="3">
        <f t="shared" si="84"/>
        <v>70.952806685878301</v>
      </c>
      <c r="I230" s="3">
        <f t="shared" si="85"/>
        <v>15.567431845881179</v>
      </c>
      <c r="J230" s="2">
        <f t="shared" si="67"/>
        <v>72.640523889078409</v>
      </c>
      <c r="K230" s="2">
        <f t="shared" si="68"/>
        <v>72.640523889078409</v>
      </c>
      <c r="L230" s="2">
        <f t="shared" si="69"/>
        <v>49.516376202507431</v>
      </c>
      <c r="M230" s="5">
        <f t="shared" si="70"/>
        <v>0.42311989003687644</v>
      </c>
      <c r="N230" s="4">
        <f t="shared" si="86"/>
        <v>0.39040759290287791</v>
      </c>
      <c r="O230" s="4">
        <f t="shared" si="87"/>
        <v>0.29899207644899028</v>
      </c>
      <c r="P230" s="4">
        <v>0</v>
      </c>
      <c r="Q230" s="4">
        <f t="shared" si="71"/>
        <v>0</v>
      </c>
      <c r="R230" s="5">
        <v>0</v>
      </c>
      <c r="S230" s="5">
        <f t="shared" si="72"/>
        <v>-11.521811092543167</v>
      </c>
      <c r="T230" s="5">
        <f t="shared" si="73"/>
        <v>-2.5279480446540594</v>
      </c>
      <c r="U230" s="6">
        <f t="shared" si="74"/>
        <v>2149.9701843729245</v>
      </c>
      <c r="V230" s="5">
        <v>0</v>
      </c>
      <c r="W230" s="5">
        <f t="shared" si="75"/>
        <v>-1.7863410650830149</v>
      </c>
      <c r="X230" s="5">
        <f t="shared" si="76"/>
        <v>8.1417354847399217</v>
      </c>
      <c r="Y230" s="5">
        <v>0</v>
      </c>
      <c r="Z230" s="5">
        <f t="shared" si="77"/>
        <v>-13.308152157626182</v>
      </c>
      <c r="AA230" s="5">
        <f t="shared" si="78"/>
        <v>-26.560212559914138</v>
      </c>
      <c r="AB230">
        <f t="shared" si="88"/>
        <v>0</v>
      </c>
    </row>
    <row r="231" spans="1:28" x14ac:dyDescent="0.25">
      <c r="A231">
        <f t="shared" si="79"/>
        <v>1.9900000000000015</v>
      </c>
      <c r="B231">
        <v>0</v>
      </c>
      <c r="C231" s="5">
        <f t="shared" si="80"/>
        <v>186.08361377929603</v>
      </c>
      <c r="D231" s="5">
        <f t="shared" si="81"/>
        <v>89.16386716634932</v>
      </c>
      <c r="E231" s="2">
        <f t="shared" si="82"/>
        <v>186.08361377929603</v>
      </c>
      <c r="F231" s="2">
        <f t="shared" si="83"/>
        <v>0</v>
      </c>
      <c r="G231" s="3">
        <v>0</v>
      </c>
      <c r="H231" s="3">
        <f t="shared" si="84"/>
        <v>70.819725164302042</v>
      </c>
      <c r="I231" s="3">
        <f t="shared" si="85"/>
        <v>15.301829720282038</v>
      </c>
      <c r="J231" s="2">
        <f t="shared" si="67"/>
        <v>72.453981706568641</v>
      </c>
      <c r="K231" s="2">
        <f t="shared" si="68"/>
        <v>72.453981706568641</v>
      </c>
      <c r="L231" s="2">
        <f t="shared" si="69"/>
        <v>49.389217250558033</v>
      </c>
      <c r="M231" s="5">
        <f t="shared" si="70"/>
        <v>0.423182500019676</v>
      </c>
      <c r="N231" s="4">
        <f t="shared" si="86"/>
        <v>0.39137484263025063</v>
      </c>
      <c r="O231" s="4">
        <f t="shared" si="87"/>
        <v>0.2992186116669952</v>
      </c>
      <c r="P231" s="4">
        <v>0</v>
      </c>
      <c r="Q231" s="4">
        <f t="shared" si="71"/>
        <v>0</v>
      </c>
      <c r="R231" s="5">
        <v>0</v>
      </c>
      <c r="S231" s="5">
        <f t="shared" si="72"/>
        <v>-11.472365004717185</v>
      </c>
      <c r="T231" s="5">
        <f t="shared" si="73"/>
        <v>-2.4788034037668534</v>
      </c>
      <c r="U231" s="6">
        <f t="shared" si="74"/>
        <v>2149.110368273859</v>
      </c>
      <c r="V231" s="5">
        <v>0</v>
      </c>
      <c r="W231" s="5">
        <f t="shared" si="75"/>
        <v>-1.752681438944319</v>
      </c>
      <c r="X231" s="5">
        <f t="shared" si="76"/>
        <v>8.1117369671214909</v>
      </c>
      <c r="Y231" s="5">
        <v>0</v>
      </c>
      <c r="Z231" s="5">
        <f t="shared" si="77"/>
        <v>-13.225046443661505</v>
      </c>
      <c r="AA231" s="5">
        <f t="shared" si="78"/>
        <v>-26.541066436645362</v>
      </c>
      <c r="AB231">
        <f t="shared" si="88"/>
        <v>0</v>
      </c>
    </row>
    <row r="232" spans="1:28" x14ac:dyDescent="0.25">
      <c r="A232">
        <f t="shared" si="79"/>
        <v>2.0000000000000013</v>
      </c>
      <c r="B232">
        <v>0</v>
      </c>
      <c r="C232" s="5">
        <f t="shared" si="80"/>
        <v>186.79114977861687</v>
      </c>
      <c r="D232" s="5">
        <f t="shared" si="81"/>
        <v>89.31555841023031</v>
      </c>
      <c r="E232" s="2">
        <f t="shared" si="82"/>
        <v>186.79114977861687</v>
      </c>
      <c r="F232" s="2">
        <f t="shared" si="83"/>
        <v>0</v>
      </c>
      <c r="G232" s="3">
        <v>0</v>
      </c>
      <c r="H232" s="3">
        <f t="shared" si="84"/>
        <v>70.687474699865433</v>
      </c>
      <c r="I232" s="3">
        <f t="shared" si="85"/>
        <v>15.036419055915584</v>
      </c>
      <c r="J232" s="2">
        <f t="shared" si="67"/>
        <v>72.269031939477486</v>
      </c>
      <c r="K232" s="2">
        <f t="shared" si="68"/>
        <v>72.269031939477486</v>
      </c>
      <c r="L232" s="2">
        <f t="shared" si="69"/>
        <v>49.263143789691533</v>
      </c>
      <c r="M232" s="5">
        <f t="shared" si="70"/>
        <v>0.42324503171185157</v>
      </c>
      <c r="N232" s="4">
        <f t="shared" si="86"/>
        <v>0.39233850273456078</v>
      </c>
      <c r="O232" s="4">
        <f t="shared" si="87"/>
        <v>0.29944353451728195</v>
      </c>
      <c r="P232" s="4">
        <v>0</v>
      </c>
      <c r="Q232" s="4">
        <f t="shared" si="71"/>
        <v>0</v>
      </c>
      <c r="R232" s="5">
        <v>0</v>
      </c>
      <c r="S232" s="5">
        <f t="shared" si="72"/>
        <v>-11.423398703351081</v>
      </c>
      <c r="T232" s="5">
        <f t="shared" si="73"/>
        <v>-2.4299497283741069</v>
      </c>
      <c r="U232" s="6">
        <f t="shared" si="74"/>
        <v>2148.2508960324576</v>
      </c>
      <c r="V232" s="5">
        <v>0</v>
      </c>
      <c r="W232" s="5">
        <f t="shared" si="75"/>
        <v>-1.7191760820456119</v>
      </c>
      <c r="X232" s="5">
        <f t="shared" si="76"/>
        <v>8.0819918194819973</v>
      </c>
      <c r="Y232" s="5">
        <v>0</v>
      </c>
      <c r="Z232" s="5">
        <f t="shared" si="77"/>
        <v>-13.142574785396693</v>
      </c>
      <c r="AA232" s="5">
        <f t="shared" si="78"/>
        <v>-26.521957908892109</v>
      </c>
      <c r="AB232">
        <f t="shared" si="88"/>
        <v>0</v>
      </c>
    </row>
    <row r="233" spans="1:28" x14ac:dyDescent="0.25">
      <c r="A233">
        <f t="shared" si="79"/>
        <v>2.0100000000000011</v>
      </c>
      <c r="B233">
        <v>0</v>
      </c>
      <c r="C233" s="5">
        <f t="shared" si="80"/>
        <v>187.49736739687626</v>
      </c>
      <c r="D233" s="5">
        <f t="shared" si="81"/>
        <v>89.464596502894025</v>
      </c>
      <c r="E233" s="2">
        <f t="shared" si="82"/>
        <v>187.49736739687626</v>
      </c>
      <c r="F233" s="2">
        <f t="shared" si="83"/>
        <v>0</v>
      </c>
      <c r="G233" s="3">
        <v>0</v>
      </c>
      <c r="H233" s="3">
        <f t="shared" si="84"/>
        <v>70.556048952011466</v>
      </c>
      <c r="I233" s="3">
        <f t="shared" si="85"/>
        <v>14.771199476826663</v>
      </c>
      <c r="J233" s="2">
        <f t="shared" si="67"/>
        <v>72.085673872849682</v>
      </c>
      <c r="K233" s="2">
        <f t="shared" si="68"/>
        <v>72.085673872849682</v>
      </c>
      <c r="L233" s="2">
        <f t="shared" si="69"/>
        <v>49.138155332549204</v>
      </c>
      <c r="M233" s="5">
        <f t="shared" si="70"/>
        <v>0.42330747736541868</v>
      </c>
      <c r="N233" s="4">
        <f t="shared" si="86"/>
        <v>0.3932984806372003</v>
      </c>
      <c r="O233" s="4">
        <f t="shared" si="87"/>
        <v>0.29966683602294625</v>
      </c>
      <c r="P233" s="4">
        <v>0</v>
      </c>
      <c r="Q233" s="4">
        <f t="shared" si="71"/>
        <v>0</v>
      </c>
      <c r="R233" s="5">
        <v>0</v>
      </c>
      <c r="S233" s="5">
        <f t="shared" si="72"/>
        <v>-11.374908649372109</v>
      </c>
      <c r="T233" s="5">
        <f t="shared" si="73"/>
        <v>-2.3813839803421462</v>
      </c>
      <c r="U233" s="6">
        <f t="shared" si="74"/>
        <v>2147.3917675112039</v>
      </c>
      <c r="V233" s="5">
        <v>0</v>
      </c>
      <c r="W233" s="5">
        <f t="shared" si="75"/>
        <v>-1.6858237590942189</v>
      </c>
      <c r="X233" s="5">
        <f t="shared" si="76"/>
        <v>8.0524986381585979</v>
      </c>
      <c r="Y233" s="5">
        <v>0</v>
      </c>
      <c r="Z233" s="5">
        <f t="shared" si="77"/>
        <v>-13.060732408466329</v>
      </c>
      <c r="AA233" s="5">
        <f t="shared" si="78"/>
        <v>-26.502885342183546</v>
      </c>
      <c r="AB233">
        <f t="shared" si="88"/>
        <v>0</v>
      </c>
    </row>
    <row r="234" spans="1:28" x14ac:dyDescent="0.25">
      <c r="A234">
        <f t="shared" si="79"/>
        <v>2.0200000000000009</v>
      </c>
      <c r="B234">
        <v>0</v>
      </c>
      <c r="C234" s="5">
        <f t="shared" si="80"/>
        <v>188.20227484977593</v>
      </c>
      <c r="D234" s="5">
        <f t="shared" si="81"/>
        <v>89.610983353395184</v>
      </c>
      <c r="E234" s="2">
        <f t="shared" si="82"/>
        <v>188.20227484977593</v>
      </c>
      <c r="F234" s="2">
        <f t="shared" si="83"/>
        <v>0</v>
      </c>
      <c r="G234" s="3">
        <v>0</v>
      </c>
      <c r="H234" s="3">
        <f t="shared" si="84"/>
        <v>70.425441627926801</v>
      </c>
      <c r="I234" s="3">
        <f t="shared" si="85"/>
        <v>14.506170623404827</v>
      </c>
      <c r="J234" s="2">
        <f t="shared" si="67"/>
        <v>71.903906810714105</v>
      </c>
      <c r="K234" s="2">
        <f t="shared" si="68"/>
        <v>71.903906810714105</v>
      </c>
      <c r="L234" s="2">
        <f t="shared" si="69"/>
        <v>49.014251404713086</v>
      </c>
      <c r="M234" s="5">
        <f t="shared" si="70"/>
        <v>0.42336982914592014</v>
      </c>
      <c r="N234" s="4">
        <f t="shared" si="86"/>
        <v>0.39425468323527424</v>
      </c>
      <c r="O234" s="4">
        <f t="shared" si="87"/>
        <v>0.29988850722993332</v>
      </c>
      <c r="P234" s="4">
        <v>0</v>
      </c>
      <c r="Q234" s="4">
        <f t="shared" si="71"/>
        <v>0</v>
      </c>
      <c r="R234" s="5">
        <v>0</v>
      </c>
      <c r="S234" s="5">
        <f t="shared" si="72"/>
        <v>-11.326891341947869</v>
      </c>
      <c r="T234" s="5">
        <f t="shared" si="73"/>
        <v>-2.3331031320633784</v>
      </c>
      <c r="U234" s="6">
        <f t="shared" si="74"/>
        <v>2146.5329825726376</v>
      </c>
      <c r="V234" s="5">
        <v>0</v>
      </c>
      <c r="W234" s="5">
        <f t="shared" si="75"/>
        <v>-1.6526232322682055</v>
      </c>
      <c r="X234" s="5">
        <f t="shared" si="76"/>
        <v>8.0232560334894529</v>
      </c>
      <c r="Y234" s="5">
        <v>0</v>
      </c>
      <c r="Z234" s="5">
        <f t="shared" si="77"/>
        <v>-12.979514574216074</v>
      </c>
      <c r="AA234" s="5">
        <f t="shared" si="78"/>
        <v>-26.483847098573925</v>
      </c>
      <c r="AB234">
        <f t="shared" si="88"/>
        <v>0</v>
      </c>
    </row>
    <row r="235" spans="1:28" x14ac:dyDescent="0.25">
      <c r="A235">
        <f t="shared" si="79"/>
        <v>2.0300000000000007</v>
      </c>
      <c r="B235">
        <v>0</v>
      </c>
      <c r="C235" s="5">
        <f t="shared" si="80"/>
        <v>188.90588029032648</v>
      </c>
      <c r="D235" s="5">
        <f t="shared" si="81"/>
        <v>89.754720867274301</v>
      </c>
      <c r="E235" s="2">
        <f t="shared" si="82"/>
        <v>188.90588029032648</v>
      </c>
      <c r="F235" s="2">
        <f t="shared" si="83"/>
        <v>0</v>
      </c>
      <c r="G235" s="3">
        <v>0</v>
      </c>
      <c r="H235" s="3">
        <f t="shared" si="84"/>
        <v>70.295646482184637</v>
      </c>
      <c r="I235" s="3">
        <f t="shared" si="85"/>
        <v>14.241332152419089</v>
      </c>
      <c r="J235" s="2">
        <f t="shared" si="67"/>
        <v>71.72373007466777</v>
      </c>
      <c r="K235" s="2">
        <f t="shared" si="68"/>
        <v>71.72373007466777</v>
      </c>
      <c r="L235" s="2">
        <f t="shared" si="69"/>
        <v>48.891431543740808</v>
      </c>
      <c r="M235" s="5">
        <f t="shared" si="70"/>
        <v>0.42343207913391401</v>
      </c>
      <c r="N235" s="4">
        <f t="shared" si="86"/>
        <v>0.39520701692192767</v>
      </c>
      <c r="O235" s="4">
        <f t="shared" si="87"/>
        <v>0.30010853920930947</v>
      </c>
      <c r="P235" s="4">
        <v>0</v>
      </c>
      <c r="Q235" s="4">
        <f t="shared" si="71"/>
        <v>0</v>
      </c>
      <c r="R235" s="5">
        <v>0</v>
      </c>
      <c r="S235" s="5">
        <f t="shared" si="72"/>
        <v>-11.279343317880226</v>
      </c>
      <c r="T235" s="5">
        <f t="shared" si="73"/>
        <v>-2.285104166327157</v>
      </c>
      <c r="U235" s="6">
        <f t="shared" si="74"/>
        <v>2145.6745410793533</v>
      </c>
      <c r="V235" s="5">
        <v>0</v>
      </c>
      <c r="W235" s="5">
        <f t="shared" si="75"/>
        <v>-1.6195732611951363</v>
      </c>
      <c r="X235" s="5">
        <f t="shared" si="76"/>
        <v>7.9942626295415327</v>
      </c>
      <c r="Y235" s="5">
        <v>0</v>
      </c>
      <c r="Z235" s="5">
        <f t="shared" si="77"/>
        <v>-12.898916579075362</v>
      </c>
      <c r="AA235" s="5">
        <f t="shared" si="78"/>
        <v>-26.464841536785624</v>
      </c>
      <c r="AB235">
        <f t="shared" si="88"/>
        <v>0</v>
      </c>
    </row>
    <row r="236" spans="1:28" x14ac:dyDescent="0.25">
      <c r="A236">
        <f t="shared" si="79"/>
        <v>2.0400000000000005</v>
      </c>
      <c r="B236">
        <v>0</v>
      </c>
      <c r="C236" s="5">
        <f t="shared" si="80"/>
        <v>189.60819180931938</v>
      </c>
      <c r="D236" s="5">
        <f t="shared" si="81"/>
        <v>89.895810946721653</v>
      </c>
      <c r="E236" s="2">
        <f t="shared" si="82"/>
        <v>189.60819180931938</v>
      </c>
      <c r="F236" s="2">
        <f t="shared" si="83"/>
        <v>0</v>
      </c>
      <c r="G236" s="3">
        <v>0</v>
      </c>
      <c r="H236" s="3">
        <f t="shared" si="84"/>
        <v>70.166657316393881</v>
      </c>
      <c r="I236" s="3">
        <f t="shared" si="85"/>
        <v>13.976683737051232</v>
      </c>
      <c r="J236" s="2">
        <f t="shared" si="67"/>
        <v>71.545143002455475</v>
      </c>
      <c r="K236" s="2">
        <f t="shared" si="68"/>
        <v>71.545143002455475</v>
      </c>
      <c r="L236" s="2">
        <f t="shared" si="69"/>
        <v>48.76969529819732</v>
      </c>
      <c r="M236" s="5">
        <f t="shared" si="70"/>
        <v>0.4234942193265418</v>
      </c>
      <c r="N236" s="4">
        <f t="shared" si="86"/>
        <v>0.39615538760729568</v>
      </c>
      <c r="O236" s="4">
        <f t="shared" si="87"/>
        <v>0.3003269230595581</v>
      </c>
      <c r="P236" s="4">
        <v>0</v>
      </c>
      <c r="Q236" s="4">
        <f t="shared" si="71"/>
        <v>0</v>
      </c>
      <c r="R236" s="5">
        <v>0</v>
      </c>
      <c r="S236" s="5">
        <f t="shared" si="72"/>
        <v>-11.232261151006391</v>
      </c>
      <c r="T236" s="5">
        <f t="shared" si="73"/>
        <v>-2.2373840761957458</v>
      </c>
      <c r="U236" s="6">
        <f t="shared" si="74"/>
        <v>2144.8164428939999</v>
      </c>
      <c r="V236" s="5">
        <v>0</v>
      </c>
      <c r="W236" s="5">
        <f t="shared" si="75"/>
        <v>-1.5866726029339382</v>
      </c>
      <c r="X236" s="5">
        <f t="shared" si="76"/>
        <v>7.9655170638399797</v>
      </c>
      <c r="Y236" s="5">
        <v>0</v>
      </c>
      <c r="Z236" s="5">
        <f t="shared" si="77"/>
        <v>-12.818933753940328</v>
      </c>
      <c r="AA236" s="5">
        <f t="shared" si="78"/>
        <v>-26.445867012355766</v>
      </c>
      <c r="AB236">
        <f t="shared" si="88"/>
        <v>0</v>
      </c>
    </row>
    <row r="237" spans="1:28" x14ac:dyDescent="0.25">
      <c r="A237">
        <f t="shared" si="79"/>
        <v>2.0500000000000003</v>
      </c>
      <c r="B237">
        <v>0</v>
      </c>
      <c r="C237" s="5">
        <f t="shared" si="80"/>
        <v>190.30921743579563</v>
      </c>
      <c r="D237" s="5">
        <f t="shared" si="81"/>
        <v>90.034255490741558</v>
      </c>
      <c r="E237" s="2">
        <f t="shared" si="82"/>
        <v>190.30921743579563</v>
      </c>
      <c r="F237" s="2">
        <f t="shared" si="83"/>
        <v>0</v>
      </c>
      <c r="G237" s="3">
        <v>0</v>
      </c>
      <c r="H237" s="3">
        <f t="shared" si="84"/>
        <v>70.038467978854484</v>
      </c>
      <c r="I237" s="3">
        <f t="shared" si="85"/>
        <v>13.712225066927674</v>
      </c>
      <c r="J237" s="2">
        <f t="shared" si="67"/>
        <v>71.368144946545328</v>
      </c>
      <c r="K237" s="2">
        <f t="shared" si="68"/>
        <v>71.368144946545328</v>
      </c>
      <c r="L237" s="2">
        <f t="shared" si="69"/>
        <v>48.649042226683932</v>
      </c>
      <c r="M237" s="5">
        <f t="shared" si="70"/>
        <v>0.42355624163917621</v>
      </c>
      <c r="N237" s="4">
        <f t="shared" si="86"/>
        <v>0.39709970074007728</v>
      </c>
      <c r="O237" s="4">
        <f t="shared" si="87"/>
        <v>0.3005436499088987</v>
      </c>
      <c r="P237" s="4">
        <v>0</v>
      </c>
      <c r="Q237" s="4">
        <f t="shared" si="71"/>
        <v>0</v>
      </c>
      <c r="R237" s="5">
        <v>0</v>
      </c>
      <c r="S237" s="5">
        <f t="shared" si="72"/>
        <v>-11.185641451606937</v>
      </c>
      <c r="T237" s="5">
        <f t="shared" si="73"/>
        <v>-2.1899398648853556</v>
      </c>
      <c r="U237" s="6">
        <f t="shared" si="74"/>
        <v>2143.958687879282</v>
      </c>
      <c r="V237" s="5">
        <v>0</v>
      </c>
      <c r="W237" s="5">
        <f t="shared" si="75"/>
        <v>-1.5539200119599144</v>
      </c>
      <c r="X237" s="5">
        <f t="shared" si="76"/>
        <v>7.9370179870990665</v>
      </c>
      <c r="Y237" s="5">
        <v>0</v>
      </c>
      <c r="Z237" s="5">
        <f t="shared" si="77"/>
        <v>-12.739561463566851</v>
      </c>
      <c r="AA237" s="5">
        <f t="shared" si="78"/>
        <v>-26.426921877786288</v>
      </c>
      <c r="AB237">
        <f t="shared" si="88"/>
        <v>0</v>
      </c>
    </row>
    <row r="238" spans="1:28" x14ac:dyDescent="0.25">
      <c r="A238">
        <f t="shared" si="79"/>
        <v>2.06</v>
      </c>
      <c r="B238">
        <v>0</v>
      </c>
      <c r="C238" s="5">
        <f t="shared" si="80"/>
        <v>191.00896513751101</v>
      </c>
      <c r="D238" s="5">
        <f t="shared" si="81"/>
        <v>90.170056395316948</v>
      </c>
      <c r="E238" s="2">
        <f t="shared" si="82"/>
        <v>191.00896513751101</v>
      </c>
      <c r="F238" s="2">
        <f t="shared" si="83"/>
        <v>0</v>
      </c>
      <c r="G238" s="3">
        <v>0</v>
      </c>
      <c r="H238" s="3">
        <f t="shared" si="84"/>
        <v>69.911072364218811</v>
      </c>
      <c r="I238" s="3">
        <f t="shared" si="85"/>
        <v>13.447955848149812</v>
      </c>
      <c r="J238" s="2">
        <f t="shared" si="67"/>
        <v>71.192735272700574</v>
      </c>
      <c r="K238" s="2">
        <f t="shared" si="68"/>
        <v>71.192735272700574</v>
      </c>
      <c r="L238" s="2">
        <f t="shared" si="69"/>
        <v>48.529471896864735</v>
      </c>
      <c r="M238" s="5">
        <f t="shared" si="70"/>
        <v>0.42361813790714975</v>
      </c>
      <c r="N238" s="4">
        <f t="shared" si="86"/>
        <v>0.3980398613297299</v>
      </c>
      <c r="O238" s="4">
        <f t="shared" si="87"/>
        <v>0.30075871091762896</v>
      </c>
      <c r="P238" s="4">
        <v>0</v>
      </c>
      <c r="Q238" s="4">
        <f t="shared" si="71"/>
        <v>0</v>
      </c>
      <c r="R238" s="5">
        <v>0</v>
      </c>
      <c r="S238" s="5">
        <f t="shared" si="72"/>
        <v>-11.139480865820802</v>
      </c>
      <c r="T238" s="5">
        <f t="shared" si="73"/>
        <v>-2.1427685456522707</v>
      </c>
      <c r="U238" s="6">
        <f t="shared" si="74"/>
        <v>2143.1012758979587</v>
      </c>
      <c r="V238" s="5">
        <v>0</v>
      </c>
      <c r="W238" s="5">
        <f t="shared" si="75"/>
        <v>-1.5213142401529409</v>
      </c>
      <c r="X238" s="5">
        <f t="shared" si="76"/>
        <v>7.9087640629547051</v>
      </c>
      <c r="Y238" s="5">
        <v>0</v>
      </c>
      <c r="Z238" s="5">
        <f t="shared" si="77"/>
        <v>-12.660795105973744</v>
      </c>
      <c r="AA238" s="5">
        <f t="shared" si="78"/>
        <v>-26.408004482697564</v>
      </c>
      <c r="AB238">
        <f t="shared" si="88"/>
        <v>0</v>
      </c>
    </row>
    <row r="239" spans="1:28" x14ac:dyDescent="0.25">
      <c r="A239">
        <f t="shared" si="79"/>
        <v>2.0699999999999998</v>
      </c>
      <c r="B239">
        <v>0</v>
      </c>
      <c r="C239" s="5">
        <f t="shared" si="80"/>
        <v>191.7074428213979</v>
      </c>
      <c r="D239" s="5">
        <f t="shared" si="81"/>
        <v>90.303215553574319</v>
      </c>
      <c r="E239" s="2">
        <f t="shared" si="82"/>
        <v>191.7074428213979</v>
      </c>
      <c r="F239" s="2">
        <f t="shared" si="83"/>
        <v>0</v>
      </c>
      <c r="G239" s="3">
        <v>0</v>
      </c>
      <c r="H239" s="3">
        <f t="shared" si="84"/>
        <v>69.784464413159071</v>
      </c>
      <c r="I239" s="3">
        <f t="shared" si="85"/>
        <v>13.183875803322836</v>
      </c>
      <c r="J239" s="2">
        <f t="shared" si="67"/>
        <v>71.018913358547707</v>
      </c>
      <c r="K239" s="2">
        <f t="shared" si="68"/>
        <v>71.018913358547707</v>
      </c>
      <c r="L239" s="2">
        <f t="shared" si="69"/>
        <v>48.410983884490598</v>
      </c>
      <c r="M239" s="5">
        <f t="shared" si="70"/>
        <v>0.42367989988756483</v>
      </c>
      <c r="N239" s="4">
        <f t="shared" si="86"/>
        <v>0.39897577396928491</v>
      </c>
      <c r="O239" s="4">
        <f t="shared" si="87"/>
        <v>0.3009720972804889</v>
      </c>
      <c r="P239" s="4">
        <v>0</v>
      </c>
      <c r="Q239" s="4">
        <f t="shared" si="71"/>
        <v>0</v>
      </c>
      <c r="R239" s="5">
        <v>0</v>
      </c>
      <c r="S239" s="5">
        <f t="shared" si="72"/>
        <v>-11.093776075067126</v>
      </c>
      <c r="T239" s="5">
        <f t="shared" si="73"/>
        <v>-2.0958671416840393</v>
      </c>
      <c r="U239" s="6">
        <f t="shared" si="74"/>
        <v>2142.2442068128439</v>
      </c>
      <c r="V239" s="5">
        <v>0</v>
      </c>
      <c r="W239" s="5">
        <f t="shared" si="75"/>
        <v>-1.488854036788879</v>
      </c>
      <c r="X239" s="5">
        <f t="shared" si="76"/>
        <v>7.8807539676985794</v>
      </c>
      <c r="Y239" s="5">
        <v>0</v>
      </c>
      <c r="Z239" s="5">
        <f t="shared" si="77"/>
        <v>-12.582630111856005</v>
      </c>
      <c r="AA239" s="5">
        <f t="shared" si="78"/>
        <v>-26.389113173985457</v>
      </c>
      <c r="AB239">
        <f t="shared" si="88"/>
        <v>0</v>
      </c>
    </row>
    <row r="240" spans="1:28" x14ac:dyDescent="0.25">
      <c r="A240">
        <f t="shared" si="79"/>
        <v>2.0799999999999996</v>
      </c>
      <c r="B240">
        <v>0</v>
      </c>
      <c r="C240" s="5">
        <f t="shared" si="80"/>
        <v>192.40465833402388</v>
      </c>
      <c r="D240" s="5">
        <f t="shared" si="81"/>
        <v>90.433734855948842</v>
      </c>
      <c r="E240" s="2">
        <f t="shared" si="82"/>
        <v>192.40465833402388</v>
      </c>
      <c r="F240" s="2">
        <f t="shared" si="83"/>
        <v>0</v>
      </c>
      <c r="G240" s="3">
        <v>0</v>
      </c>
      <c r="H240" s="3">
        <f t="shared" si="84"/>
        <v>69.658638112040506</v>
      </c>
      <c r="I240" s="3">
        <f t="shared" si="85"/>
        <v>12.919984671582982</v>
      </c>
      <c r="J240" s="2">
        <f t="shared" si="67"/>
        <v>70.846678592141231</v>
      </c>
      <c r="K240" s="2">
        <f t="shared" si="68"/>
        <v>70.846678592141231</v>
      </c>
      <c r="L240" s="2">
        <f t="shared" si="69"/>
        <v>48.29357777242074</v>
      </c>
      <c r="M240" s="5">
        <f t="shared" si="70"/>
        <v>0.42374151926118403</v>
      </c>
      <c r="N240" s="4">
        <f t="shared" si="86"/>
        <v>0.39990734285878043</v>
      </c>
      <c r="O240" s="4">
        <f t="shared" si="87"/>
        <v>0.30118380022904645</v>
      </c>
      <c r="P240" s="4">
        <v>0</v>
      </c>
      <c r="Q240" s="4">
        <f t="shared" si="71"/>
        <v>0</v>
      </c>
      <c r="R240" s="5">
        <v>0</v>
      </c>
      <c r="S240" s="5">
        <f t="shared" si="72"/>
        <v>-11.048523795473827</v>
      </c>
      <c r="T240" s="5">
        <f t="shared" si="73"/>
        <v>-2.0492326859957357</v>
      </c>
      <c r="U240" s="6">
        <f t="shared" si="74"/>
        <v>2141.3874804868074</v>
      </c>
      <c r="V240" s="5">
        <v>0</v>
      </c>
      <c r="W240" s="5">
        <f t="shared" si="75"/>
        <v>-1.4565381485342423</v>
      </c>
      <c r="X240" s="5">
        <f t="shared" si="76"/>
        <v>7.8529863900138164</v>
      </c>
      <c r="Y240" s="5">
        <v>0</v>
      </c>
      <c r="Z240" s="5">
        <f t="shared" si="77"/>
        <v>-12.505061944008069</v>
      </c>
      <c r="AA240" s="5">
        <f t="shared" si="78"/>
        <v>-26.370246295981918</v>
      </c>
      <c r="AB240">
        <f t="shared" si="88"/>
        <v>0</v>
      </c>
    </row>
    <row r="241" spans="1:28" x14ac:dyDescent="0.25">
      <c r="A241">
        <f t="shared" si="79"/>
        <v>2.0899999999999994</v>
      </c>
      <c r="B241">
        <v>0</v>
      </c>
      <c r="C241" s="5">
        <f t="shared" si="80"/>
        <v>193.10061946204706</v>
      </c>
      <c r="D241" s="5">
        <f t="shared" si="81"/>
        <v>90.561616190349881</v>
      </c>
      <c r="E241" s="2">
        <f t="shared" si="82"/>
        <v>193.10061946204706</v>
      </c>
      <c r="F241" s="2">
        <f t="shared" si="83"/>
        <v>0</v>
      </c>
      <c r="G241" s="3">
        <v>0</v>
      </c>
      <c r="H241" s="3">
        <f t="shared" si="84"/>
        <v>69.533587492600432</v>
      </c>
      <c r="I241" s="3">
        <f t="shared" si="85"/>
        <v>12.656282208623164</v>
      </c>
      <c r="J241" s="2">
        <f t="shared" si="67"/>
        <v>70.67603037052541</v>
      </c>
      <c r="K241" s="2">
        <f t="shared" si="68"/>
        <v>70.67603037052541</v>
      </c>
      <c r="L241" s="2">
        <f t="shared" si="69"/>
        <v>48.177253149642404</v>
      </c>
      <c r="M241" s="5">
        <f t="shared" si="70"/>
        <v>0.42380298763440455</v>
      </c>
      <c r="N241" s="4">
        <f t="shared" si="86"/>
        <v>0.40083447182930959</v>
      </c>
      <c r="O241" s="4">
        <f t="shared" si="87"/>
        <v>0.30139381103410362</v>
      </c>
      <c r="P241" s="4">
        <v>0</v>
      </c>
      <c r="Q241" s="4">
        <f t="shared" si="71"/>
        <v>0</v>
      </c>
      <c r="R241" s="5">
        <v>0</v>
      </c>
      <c r="S241" s="5">
        <f t="shared" si="72"/>
        <v>-11.003720777312942</v>
      </c>
      <c r="T241" s="5">
        <f t="shared" si="73"/>
        <v>-2.0028622213312834</v>
      </c>
      <c r="U241" s="6">
        <f t="shared" si="74"/>
        <v>2140.5310967827713</v>
      </c>
      <c r="V241" s="5">
        <v>0</v>
      </c>
      <c r="W241" s="5">
        <f t="shared" si="75"/>
        <v>-1.4243653194441548</v>
      </c>
      <c r="X241" s="5">
        <f t="shared" si="76"/>
        <v>7.8254600307123114</v>
      </c>
      <c r="Y241" s="5">
        <v>0</v>
      </c>
      <c r="Z241" s="5">
        <f t="shared" si="77"/>
        <v>-12.428086096757097</v>
      </c>
      <c r="AA241" s="5">
        <f t="shared" si="78"/>
        <v>-26.35140219061897</v>
      </c>
      <c r="AB241">
        <f t="shared" si="88"/>
        <v>0</v>
      </c>
    </row>
    <row r="242" spans="1:28" x14ac:dyDescent="0.25">
      <c r="A242">
        <f t="shared" si="79"/>
        <v>2.0999999999999992</v>
      </c>
      <c r="B242">
        <v>0</v>
      </c>
      <c r="C242" s="5">
        <f t="shared" si="80"/>
        <v>193.79533393266823</v>
      </c>
      <c r="D242" s="5">
        <f t="shared" si="81"/>
        <v>90.686861442326574</v>
      </c>
      <c r="E242" s="2">
        <f t="shared" si="82"/>
        <v>193.79533393266823</v>
      </c>
      <c r="F242" s="2">
        <f t="shared" si="83"/>
        <v>0</v>
      </c>
      <c r="G242" s="3">
        <v>0</v>
      </c>
      <c r="H242" s="3">
        <f t="shared" si="84"/>
        <v>69.409306631632859</v>
      </c>
      <c r="I242" s="3">
        <f t="shared" si="85"/>
        <v>12.392768186716975</v>
      </c>
      <c r="J242" s="2">
        <f t="shared" si="67"/>
        <v>70.506968098293214</v>
      </c>
      <c r="K242" s="2">
        <f t="shared" si="68"/>
        <v>70.506968098293214</v>
      </c>
      <c r="L242" s="2">
        <f t="shared" si="69"/>
        <v>48.062009610288484</v>
      </c>
      <c r="M242" s="5">
        <f t="shared" si="70"/>
        <v>0.42386429654131258</v>
      </c>
      <c r="N242" s="4">
        <f t="shared" si="86"/>
        <v>0.40175706436767933</v>
      </c>
      <c r="O242" s="4">
        <f t="shared" si="87"/>
        <v>0.30160212100812261</v>
      </c>
      <c r="P242" s="4">
        <v>0</v>
      </c>
      <c r="Q242" s="4">
        <f t="shared" si="71"/>
        <v>0</v>
      </c>
      <c r="R242" s="5">
        <v>0</v>
      </c>
      <c r="S242" s="5">
        <f t="shared" si="72"/>
        <v>-10.959363804442537</v>
      </c>
      <c r="T242" s="5">
        <f t="shared" si="73"/>
        <v>-1.9567528000698295</v>
      </c>
      <c r="U242" s="6">
        <f t="shared" si="74"/>
        <v>2139.6750555637163</v>
      </c>
      <c r="V242" s="5">
        <v>0</v>
      </c>
      <c r="W242" s="5">
        <f t="shared" si="75"/>
        <v>-1.3923342909636236</v>
      </c>
      <c r="X242" s="5">
        <f t="shared" si="76"/>
        <v>7.7981736024736286</v>
      </c>
      <c r="Y242" s="5">
        <v>0</v>
      </c>
      <c r="Z242" s="5">
        <f t="shared" si="77"/>
        <v>-12.35169809540616</v>
      </c>
      <c r="AA242" s="5">
        <f t="shared" si="78"/>
        <v>-26.3325791975962</v>
      </c>
      <c r="AB242">
        <f t="shared" si="88"/>
        <v>0</v>
      </c>
    </row>
    <row r="243" spans="1:28" x14ac:dyDescent="0.25">
      <c r="A243">
        <f t="shared" si="79"/>
        <v>2.109999999999999</v>
      </c>
      <c r="B243">
        <v>0</v>
      </c>
      <c r="C243" s="5">
        <f t="shared" si="80"/>
        <v>194.48880941407978</v>
      </c>
      <c r="D243" s="5">
        <f t="shared" si="81"/>
        <v>90.809472495233862</v>
      </c>
      <c r="E243" s="2">
        <f t="shared" si="82"/>
        <v>194.48880941407978</v>
      </c>
      <c r="F243" s="2">
        <f t="shared" si="83"/>
        <v>0</v>
      </c>
      <c r="G243" s="3">
        <v>0</v>
      </c>
      <c r="H243" s="3">
        <f t="shared" si="84"/>
        <v>69.285789650678794</v>
      </c>
      <c r="I243" s="3">
        <f t="shared" si="85"/>
        <v>12.129442394741012</v>
      </c>
      <c r="J243" s="2">
        <f t="shared" si="67"/>
        <v>70.339491186142709</v>
      </c>
      <c r="K243" s="2">
        <f t="shared" si="68"/>
        <v>70.339491186142709</v>
      </c>
      <c r="L243" s="2">
        <f t="shared" si="69"/>
        <v>47.947846752653511</v>
      </c>
      <c r="M243" s="5">
        <f t="shared" si="70"/>
        <v>0.4239254374458219</v>
      </c>
      <c r="N243" s="4">
        <f t="shared" si="86"/>
        <v>0.4026750236416764</v>
      </c>
      <c r="O243" s="4">
        <f t="shared" si="87"/>
        <v>0.30180872150767096</v>
      </c>
      <c r="P243" s="4">
        <v>0</v>
      </c>
      <c r="Q243" s="4">
        <f t="shared" si="71"/>
        <v>0</v>
      </c>
      <c r="R243" s="5">
        <v>0</v>
      </c>
      <c r="S243" s="5">
        <f t="shared" si="72"/>
        <v>-10.915449693755242</v>
      </c>
      <c r="T243" s="5">
        <f t="shared" si="73"/>
        <v>-1.9109014841371665</v>
      </c>
      <c r="U243" s="6">
        <f t="shared" si="74"/>
        <v>2138.8193566926743</v>
      </c>
      <c r="V243" s="5">
        <v>0</v>
      </c>
      <c r="W243" s="5">
        <f t="shared" si="75"/>
        <v>-1.3604438019321627</v>
      </c>
      <c r="X243" s="5">
        <f t="shared" si="76"/>
        <v>7.7711258295855226</v>
      </c>
      <c r="Y243" s="5">
        <v>0</v>
      </c>
      <c r="Z243" s="5">
        <f t="shared" si="77"/>
        <v>-12.275893495687406</v>
      </c>
      <c r="AA243" s="5">
        <f t="shared" si="78"/>
        <v>-26.313775654551645</v>
      </c>
      <c r="AB243">
        <f t="shared" si="88"/>
        <v>0</v>
      </c>
    </row>
    <row r="244" spans="1:28" x14ac:dyDescent="0.25">
      <c r="A244">
        <f t="shared" si="79"/>
        <v>2.1199999999999988</v>
      </c>
      <c r="B244">
        <v>0</v>
      </c>
      <c r="C244" s="5">
        <f t="shared" si="80"/>
        <v>195.18105351591177</v>
      </c>
      <c r="D244" s="5">
        <f t="shared" si="81"/>
        <v>90.929451230398541</v>
      </c>
      <c r="E244" s="2">
        <f t="shared" si="82"/>
        <v>195.18105351591177</v>
      </c>
      <c r="F244" s="2">
        <f t="shared" si="83"/>
        <v>0</v>
      </c>
      <c r="G244" s="3">
        <v>0</v>
      </c>
      <c r="H244" s="3">
        <f t="shared" si="84"/>
        <v>69.163030715721916</v>
      </c>
      <c r="I244" s="3">
        <f t="shared" si="85"/>
        <v>11.866304638195496</v>
      </c>
      <c r="J244" s="2">
        <f t="shared" si="67"/>
        <v>70.17359904943136</v>
      </c>
      <c r="K244" s="2">
        <f t="shared" si="68"/>
        <v>70.17359904943136</v>
      </c>
      <c r="L244" s="2">
        <f t="shared" si="69"/>
        <v>47.834764178208147</v>
      </c>
      <c r="M244" s="5">
        <f t="shared" si="70"/>
        <v>0.42398640174389363</v>
      </c>
      <c r="N244" s="4">
        <f t="shared" si="86"/>
        <v>0.40358825252593505</v>
      </c>
      <c r="O244" s="4">
        <f t="shared" si="87"/>
        <v>0.30201360393588478</v>
      </c>
      <c r="P244" s="4">
        <v>0</v>
      </c>
      <c r="Q244" s="4">
        <f t="shared" si="71"/>
        <v>0</v>
      </c>
      <c r="R244" s="5">
        <v>0</v>
      </c>
      <c r="S244" s="5">
        <f t="shared" si="72"/>
        <v>-10.871975294633257</v>
      </c>
      <c r="T244" s="5">
        <f t="shared" si="73"/>
        <v>-1.8653053449221868</v>
      </c>
      <c r="U244" s="6">
        <f t="shared" si="74"/>
        <v>2137.9640000327336</v>
      </c>
      <c r="V244" s="5">
        <v>0</v>
      </c>
      <c r="W244" s="5">
        <f t="shared" si="75"/>
        <v>-1.3286925885918033</v>
      </c>
      <c r="X244" s="5">
        <f t="shared" si="76"/>
        <v>7.7443154476861293</v>
      </c>
      <c r="Y244" s="5">
        <v>0</v>
      </c>
      <c r="Z244" s="5">
        <f t="shared" si="77"/>
        <v>-12.20066788322506</v>
      </c>
      <c r="AA244" s="5">
        <f t="shared" si="78"/>
        <v>-26.294989897236057</v>
      </c>
      <c r="AB244">
        <f t="shared" si="88"/>
        <v>0</v>
      </c>
    </row>
    <row r="245" spans="1:28" x14ac:dyDescent="0.25">
      <c r="A245">
        <f t="shared" si="79"/>
        <v>2.1299999999999986</v>
      </c>
      <c r="B245">
        <v>0</v>
      </c>
      <c r="C245" s="5">
        <f t="shared" si="80"/>
        <v>195.87207378967483</v>
      </c>
      <c r="D245" s="5">
        <f t="shared" si="81"/>
        <v>91.046799527285629</v>
      </c>
      <c r="E245" s="2">
        <f t="shared" si="82"/>
        <v>195.87207378967483</v>
      </c>
      <c r="F245" s="2">
        <f t="shared" si="83"/>
        <v>0</v>
      </c>
      <c r="G245" s="3">
        <v>0</v>
      </c>
      <c r="H245" s="3">
        <f t="shared" si="84"/>
        <v>69.041024036889667</v>
      </c>
      <c r="I245" s="3">
        <f t="shared" si="85"/>
        <v>11.603354739223136</v>
      </c>
      <c r="J245" s="2">
        <f t="shared" si="67"/>
        <v>70.009291106728313</v>
      </c>
      <c r="K245" s="2">
        <f t="shared" si="68"/>
        <v>70.009291106728313</v>
      </c>
      <c r="L245" s="2">
        <f t="shared" si="69"/>
        <v>47.722761490612342</v>
      </c>
      <c r="M245" s="5">
        <f t="shared" si="70"/>
        <v>0.42404718076583947</v>
      </c>
      <c r="N245" s="4">
        <f t="shared" si="86"/>
        <v>0.40449665362840209</v>
      </c>
      <c r="O245" s="4">
        <f t="shared" si="87"/>
        <v>0.30221675974494977</v>
      </c>
      <c r="P245" s="4">
        <v>0</v>
      </c>
      <c r="Q245" s="4">
        <f t="shared" si="71"/>
        <v>0</v>
      </c>
      <c r="R245" s="5">
        <v>0</v>
      </c>
      <c r="S245" s="5">
        <f t="shared" si="72"/>
        <v>-10.8289374884098</v>
      </c>
      <c r="T245" s="5">
        <f t="shared" si="73"/>
        <v>-1.8199614631983612</v>
      </c>
      <c r="U245" s="6">
        <f t="shared" si="74"/>
        <v>2137.1089854470383</v>
      </c>
      <c r="V245" s="5">
        <v>0</v>
      </c>
      <c r="W245" s="5">
        <f t="shared" si="75"/>
        <v>-1.2970793845985056</v>
      </c>
      <c r="X245" s="5">
        <f t="shared" si="76"/>
        <v>7.7177412035077646</v>
      </c>
      <c r="Y245" s="5">
        <v>0</v>
      </c>
      <c r="Z245" s="5">
        <f t="shared" si="77"/>
        <v>-12.126016873008306</v>
      </c>
      <c r="AA245" s="5">
        <f t="shared" si="78"/>
        <v>-26.276220259690596</v>
      </c>
      <c r="AB245">
        <f t="shared" si="88"/>
        <v>0</v>
      </c>
    </row>
    <row r="246" spans="1:28" x14ac:dyDescent="0.25">
      <c r="A246">
        <f t="shared" si="79"/>
        <v>2.1399999999999983</v>
      </c>
      <c r="B246">
        <v>0</v>
      </c>
      <c r="C246" s="5">
        <f t="shared" si="80"/>
        <v>196.56187772920006</v>
      </c>
      <c r="D246" s="5">
        <f t="shared" si="81"/>
        <v>91.161519263664871</v>
      </c>
      <c r="E246" s="2">
        <f t="shared" si="82"/>
        <v>196.56187772920006</v>
      </c>
      <c r="F246" s="2">
        <f t="shared" si="83"/>
        <v>0</v>
      </c>
      <c r="G246" s="3">
        <v>0</v>
      </c>
      <c r="H246" s="3">
        <f t="shared" si="84"/>
        <v>68.919763868159578</v>
      </c>
      <c r="I246" s="3">
        <f t="shared" si="85"/>
        <v>11.340592536626229</v>
      </c>
      <c r="J246" s="2">
        <f t="shared" si="67"/>
        <v>69.8465667783654</v>
      </c>
      <c r="K246" s="2">
        <f t="shared" si="68"/>
        <v>69.8465667783654</v>
      </c>
      <c r="L246" s="2">
        <f t="shared" si="69"/>
        <v>47.611838294727605</v>
      </c>
      <c r="M246" s="5">
        <f t="shared" si="70"/>
        <v>0.42410776577870657</v>
      </c>
      <c r="N246" s="4">
        <f t="shared" si="86"/>
        <v>0.40540012931738933</v>
      </c>
      <c r="O246" s="4">
        <f t="shared" si="87"/>
        <v>0.30241818043859786</v>
      </c>
      <c r="P246" s="4">
        <v>0</v>
      </c>
      <c r="Q246" s="4">
        <f t="shared" si="71"/>
        <v>0</v>
      </c>
      <c r="R246" s="5">
        <v>0</v>
      </c>
      <c r="S246" s="5">
        <f t="shared" si="72"/>
        <v>-10.786333187836963</v>
      </c>
      <c r="T246" s="5">
        <f t="shared" si="73"/>
        <v>-1.7748669290502339</v>
      </c>
      <c r="U246" s="6">
        <f t="shared" si="74"/>
        <v>2136.2543127987847</v>
      </c>
      <c r="V246" s="5">
        <v>0</v>
      </c>
      <c r="W246" s="5">
        <f t="shared" si="75"/>
        <v>-1.2656029210370161</v>
      </c>
      <c r="X246" s="5">
        <f t="shared" si="76"/>
        <v>7.6914018546224217</v>
      </c>
      <c r="Y246" s="5">
        <v>0</v>
      </c>
      <c r="Z246" s="5">
        <f t="shared" si="77"/>
        <v>-12.05193610887398</v>
      </c>
      <c r="AA246" s="5">
        <f t="shared" si="78"/>
        <v>-26.257465074427813</v>
      </c>
      <c r="AB246">
        <f t="shared" si="88"/>
        <v>0</v>
      </c>
    </row>
    <row r="247" spans="1:28" x14ac:dyDescent="0.25">
      <c r="A247">
        <f t="shared" si="79"/>
        <v>2.1499999999999981</v>
      </c>
      <c r="B247">
        <v>0</v>
      </c>
      <c r="C247" s="5">
        <f t="shared" si="80"/>
        <v>197.25047277107623</v>
      </c>
      <c r="D247" s="5">
        <f t="shared" si="81"/>
        <v>91.273612315777413</v>
      </c>
      <c r="E247" s="2">
        <f t="shared" si="82"/>
        <v>197.25047277107623</v>
      </c>
      <c r="F247" s="2">
        <f t="shared" si="83"/>
        <v>0</v>
      </c>
      <c r="G247" s="3">
        <v>0</v>
      </c>
      <c r="H247" s="3">
        <f t="shared" si="84"/>
        <v>68.799244507070838</v>
      </c>
      <c r="I247" s="3">
        <f t="shared" si="85"/>
        <v>11.07801788588195</v>
      </c>
      <c r="J247" s="2">
        <f t="shared" si="67"/>
        <v>69.685425484986723</v>
      </c>
      <c r="K247" s="2">
        <f t="shared" si="68"/>
        <v>69.685425484986723</v>
      </c>
      <c r="L247" s="2">
        <f t="shared" si="69"/>
        <v>47.501994195628299</v>
      </c>
      <c r="M247" s="5">
        <f t="shared" si="70"/>
        <v>0.42416814798874591</v>
      </c>
      <c r="N247" s="4">
        <f t="shared" si="86"/>
        <v>0.40629858174921146</v>
      </c>
      <c r="O247" s="4">
        <f t="shared" si="87"/>
        <v>0.3026178575746204</v>
      </c>
      <c r="P247" s="4">
        <v>0</v>
      </c>
      <c r="Q247" s="4">
        <f t="shared" si="71"/>
        <v>0</v>
      </c>
      <c r="R247" s="5">
        <v>0</v>
      </c>
      <c r="S247" s="5">
        <f t="shared" si="72"/>
        <v>-10.7441593365599</v>
      </c>
      <c r="T247" s="5">
        <f t="shared" si="73"/>
        <v>-1.7300188418049187</v>
      </c>
      <c r="U247" s="6">
        <f t="shared" si="74"/>
        <v>2135.399981951226</v>
      </c>
      <c r="V247" s="5">
        <v>0</v>
      </c>
      <c r="W247" s="5">
        <f t="shared" si="75"/>
        <v>-1.2342619264391843</v>
      </c>
      <c r="X247" s="5">
        <f t="shared" si="76"/>
        <v>7.6652961691889638</v>
      </c>
      <c r="Y247" s="5">
        <v>0</v>
      </c>
      <c r="Z247" s="5">
        <f t="shared" si="77"/>
        <v>-11.978421262999085</v>
      </c>
      <c r="AA247" s="5">
        <f t="shared" si="78"/>
        <v>-26.238722672615953</v>
      </c>
      <c r="AB247">
        <f t="shared" si="88"/>
        <v>0</v>
      </c>
    </row>
    <row r="248" spans="1:28" x14ac:dyDescent="0.25">
      <c r="A248">
        <f t="shared" si="79"/>
        <v>2.1599999999999979</v>
      </c>
      <c r="B248">
        <v>0</v>
      </c>
      <c r="C248" s="5">
        <f t="shared" si="80"/>
        <v>197.93786629508378</v>
      </c>
      <c r="D248" s="5">
        <f t="shared" si="81"/>
        <v>91.383080558502598</v>
      </c>
      <c r="E248" s="2">
        <f t="shared" si="82"/>
        <v>197.93786629508378</v>
      </c>
      <c r="F248" s="2">
        <f t="shared" si="83"/>
        <v>0</v>
      </c>
      <c r="G248" s="3">
        <v>0</v>
      </c>
      <c r="H248" s="3">
        <f t="shared" si="84"/>
        <v>68.679460294440844</v>
      </c>
      <c r="I248" s="3">
        <f t="shared" si="85"/>
        <v>10.81563065915579</v>
      </c>
      <c r="J248" s="2">
        <f t="shared" si="67"/>
        <v>69.525866646097597</v>
      </c>
      <c r="K248" s="2">
        <f t="shared" si="68"/>
        <v>69.525866646097597</v>
      </c>
      <c r="L248" s="2">
        <f t="shared" si="69"/>
        <v>47.393228797612537</v>
      </c>
      <c r="M248" s="5">
        <f t="shared" si="70"/>
        <v>0.4242283185439612</v>
      </c>
      <c r="N248" s="4">
        <f t="shared" si="86"/>
        <v>0.407191912896397</v>
      </c>
      <c r="O248" s="4">
        <f t="shared" si="87"/>
        <v>0.30281578276739507</v>
      </c>
      <c r="P248" s="4">
        <v>0</v>
      </c>
      <c r="Q248" s="4">
        <f t="shared" si="71"/>
        <v>0</v>
      </c>
      <c r="R248" s="5">
        <v>0</v>
      </c>
      <c r="S248" s="5">
        <f t="shared" si="72"/>
        <v>-10.702412908597248</v>
      </c>
      <c r="T248" s="5">
        <f t="shared" si="73"/>
        <v>-1.6854143099685739</v>
      </c>
      <c r="U248" s="6">
        <f t="shared" si="74"/>
        <v>2134.5459927676684</v>
      </c>
      <c r="V248" s="5">
        <v>0</v>
      </c>
      <c r="W248" s="5">
        <f t="shared" si="75"/>
        <v>-1.2030551268057676</v>
      </c>
      <c r="X248" s="5">
        <f t="shared" si="76"/>
        <v>7.6394229257020028</v>
      </c>
      <c r="Y248" s="5">
        <v>0</v>
      </c>
      <c r="Z248" s="5">
        <f t="shared" si="77"/>
        <v>-11.905468035403015</v>
      </c>
      <c r="AA248" s="5">
        <f t="shared" si="78"/>
        <v>-26.219991384266571</v>
      </c>
      <c r="AB248">
        <f t="shared" si="88"/>
        <v>0</v>
      </c>
    </row>
    <row r="249" spans="1:28" x14ac:dyDescent="0.25">
      <c r="A249">
        <f t="shared" si="79"/>
        <v>2.1699999999999977</v>
      </c>
      <c r="B249">
        <v>0</v>
      </c>
      <c r="C249" s="5">
        <f t="shared" si="80"/>
        <v>198.62406562462644</v>
      </c>
      <c r="D249" s="5">
        <f t="shared" si="81"/>
        <v>91.489925865524938</v>
      </c>
      <c r="E249" s="2">
        <f t="shared" si="82"/>
        <v>198.62406562462644</v>
      </c>
      <c r="F249" s="2">
        <f t="shared" si="83"/>
        <v>0</v>
      </c>
      <c r="G249" s="3">
        <v>0</v>
      </c>
      <c r="H249" s="3">
        <f t="shared" si="84"/>
        <v>68.560405614086818</v>
      </c>
      <c r="I249" s="3">
        <f t="shared" si="85"/>
        <v>10.553430745313124</v>
      </c>
      <c r="J249" s="2">
        <f t="shared" si="67"/>
        <v>69.367889678613025</v>
      </c>
      <c r="K249" s="2">
        <f t="shared" si="68"/>
        <v>69.367889678613025</v>
      </c>
      <c r="L249" s="2">
        <f t="shared" si="69"/>
        <v>47.285541703212694</v>
      </c>
      <c r="M249" s="5">
        <f t="shared" si="70"/>
        <v>0.42428826853674073</v>
      </c>
      <c r="N249" s="4">
        <f t="shared" si="86"/>
        <v>0.40808002457646581</v>
      </c>
      <c r="O249" s="4">
        <f t="shared" si="87"/>
        <v>0.30301194769042661</v>
      </c>
      <c r="P249" s="4">
        <v>0</v>
      </c>
      <c r="Q249" s="4">
        <f t="shared" si="71"/>
        <v>0</v>
      </c>
      <c r="R249" s="5">
        <v>0</v>
      </c>
      <c r="S249" s="5">
        <f t="shared" si="72"/>
        <v>-10.661090907827855</v>
      </c>
      <c r="T249" s="5">
        <f t="shared" si="73"/>
        <v>-1.6410504511678605</v>
      </c>
      <c r="U249" s="6">
        <f t="shared" si="74"/>
        <v>2133.6923451114749</v>
      </c>
      <c r="V249" s="5">
        <v>0</v>
      </c>
      <c r="W249" s="5">
        <f t="shared" si="75"/>
        <v>-1.1719812456317473</v>
      </c>
      <c r="X249" s="5">
        <f t="shared" si="76"/>
        <v>7.6137809127425369</v>
      </c>
      <c r="Y249" s="5">
        <v>0</v>
      </c>
      <c r="Z249" s="5">
        <f t="shared" si="77"/>
        <v>-11.833072153459602</v>
      </c>
      <c r="AA249" s="5">
        <f t="shared" si="78"/>
        <v>-26.201269538425322</v>
      </c>
      <c r="AB249">
        <f t="shared" si="88"/>
        <v>0</v>
      </c>
    </row>
    <row r="250" spans="1:28" x14ac:dyDescent="0.25">
      <c r="A250">
        <f t="shared" si="79"/>
        <v>2.1799999999999975</v>
      </c>
      <c r="B250">
        <v>0</v>
      </c>
      <c r="C250" s="5">
        <f t="shared" si="80"/>
        <v>199.30907802715964</v>
      </c>
      <c r="D250" s="5">
        <f t="shared" si="81"/>
        <v>91.594150109501143</v>
      </c>
      <c r="E250" s="2">
        <f t="shared" si="82"/>
        <v>199.30907802715964</v>
      </c>
      <c r="F250" s="2">
        <f t="shared" si="83"/>
        <v>0</v>
      </c>
      <c r="G250" s="3">
        <v>0</v>
      </c>
      <c r="H250" s="3">
        <f t="shared" si="84"/>
        <v>68.442074892552228</v>
      </c>
      <c r="I250" s="3">
        <f t="shared" si="85"/>
        <v>10.29141804992887</v>
      </c>
      <c r="J250" s="2">
        <f t="shared" si="67"/>
        <v>69.211493995406073</v>
      </c>
      <c r="K250" s="2">
        <f t="shared" si="68"/>
        <v>69.211493995406073</v>
      </c>
      <c r="L250" s="2">
        <f t="shared" si="69"/>
        <v>47.178932512205911</v>
      </c>
      <c r="M250" s="5">
        <f t="shared" si="70"/>
        <v>0.42434798900656973</v>
      </c>
      <c r="N250" s="4">
        <f t="shared" si="86"/>
        <v>0.40896281848126448</v>
      </c>
      <c r="O250" s="4">
        <f t="shared" si="87"/>
        <v>0.30320634407890018</v>
      </c>
      <c r="P250" s="4">
        <v>0</v>
      </c>
      <c r="Q250" s="4">
        <f t="shared" si="71"/>
        <v>0</v>
      </c>
      <c r="R250" s="5">
        <v>0</v>
      </c>
      <c r="S250" s="5">
        <f t="shared" si="72"/>
        <v>-10.620190367483604</v>
      </c>
      <c r="T250" s="5">
        <f t="shared" si="73"/>
        <v>-1.596924392096345</v>
      </c>
      <c r="U250" s="6">
        <f t="shared" si="74"/>
        <v>2132.8390388460607</v>
      </c>
      <c r="V250" s="5">
        <v>0</v>
      </c>
      <c r="W250" s="5">
        <f t="shared" si="75"/>
        <v>-1.1410390039351799</v>
      </c>
      <c r="X250" s="5">
        <f t="shared" si="76"/>
        <v>7.5883689287303362</v>
      </c>
      <c r="Y250" s="5">
        <v>0</v>
      </c>
      <c r="Z250" s="5">
        <f t="shared" si="77"/>
        <v>-11.761229371418784</v>
      </c>
      <c r="AA250" s="5">
        <f t="shared" si="78"/>
        <v>-26.182555463366008</v>
      </c>
      <c r="AB250">
        <f t="shared" si="88"/>
        <v>0</v>
      </c>
    </row>
    <row r="251" spans="1:28" x14ac:dyDescent="0.25">
      <c r="A251">
        <f t="shared" si="79"/>
        <v>2.1899999999999973</v>
      </c>
      <c r="B251">
        <v>0</v>
      </c>
      <c r="C251" s="5">
        <f t="shared" si="80"/>
        <v>199.99291071461661</v>
      </c>
      <c r="D251" s="5">
        <f t="shared" si="81"/>
        <v>91.695755162227258</v>
      </c>
      <c r="E251" s="2">
        <f t="shared" si="82"/>
        <v>199.99291071461661</v>
      </c>
      <c r="F251" s="2">
        <f t="shared" si="83"/>
        <v>0</v>
      </c>
      <c r="G251" s="3">
        <v>0</v>
      </c>
      <c r="H251" s="3">
        <f t="shared" si="84"/>
        <v>68.324462598838039</v>
      </c>
      <c r="I251" s="3">
        <f t="shared" si="85"/>
        <v>10.02959249529521</v>
      </c>
      <c r="J251" s="2">
        <f t="shared" si="67"/>
        <v>69.056679003856672</v>
      </c>
      <c r="K251" s="2">
        <f t="shared" si="68"/>
        <v>69.056679003856672</v>
      </c>
      <c r="L251" s="2">
        <f t="shared" si="69"/>
        <v>47.073400820624862</v>
      </c>
      <c r="M251" s="5">
        <f t="shared" si="70"/>
        <v>0.42440747094282377</v>
      </c>
      <c r="N251" s="4">
        <f t="shared" si="86"/>
        <v>0.40984019620684742</v>
      </c>
      <c r="O251" s="4">
        <f t="shared" si="87"/>
        <v>0.30339896373224623</v>
      </c>
      <c r="P251" s="4">
        <v>0</v>
      </c>
      <c r="Q251" s="4">
        <f t="shared" si="71"/>
        <v>0</v>
      </c>
      <c r="R251" s="5">
        <v>0</v>
      </c>
      <c r="S251" s="5">
        <f t="shared" si="72"/>
        <v>-10.579708349648435</v>
      </c>
      <c r="T251" s="5">
        <f t="shared" si="73"/>
        <v>-1.5530332684658479</v>
      </c>
      <c r="U251" s="6">
        <f t="shared" si="74"/>
        <v>2131.9860738348971</v>
      </c>
      <c r="V251" s="5">
        <v>0</v>
      </c>
      <c r="W251" s="5">
        <f t="shared" si="75"/>
        <v>-1.1102271202895959</v>
      </c>
      <c r="X251" s="5">
        <f t="shared" si="76"/>
        <v>7.5631857816781052</v>
      </c>
      <c r="Y251" s="5">
        <v>0</v>
      </c>
      <c r="Z251" s="5">
        <f t="shared" si="77"/>
        <v>-11.68993546993803</v>
      </c>
      <c r="AA251" s="5">
        <f t="shared" si="78"/>
        <v>-26.163847486787741</v>
      </c>
      <c r="AB251">
        <f t="shared" si="88"/>
        <v>0</v>
      </c>
    </row>
    <row r="252" spans="1:28" x14ac:dyDescent="0.25">
      <c r="A252">
        <f t="shared" si="79"/>
        <v>2.1999999999999971</v>
      </c>
      <c r="B252">
        <v>0</v>
      </c>
      <c r="C252" s="5">
        <f t="shared" si="80"/>
        <v>200.67557084383151</v>
      </c>
      <c r="D252" s="5">
        <f t="shared" si="81"/>
        <v>91.794742894805864</v>
      </c>
      <c r="E252" s="2">
        <f t="shared" si="82"/>
        <v>200.67557084383151</v>
      </c>
      <c r="F252" s="2">
        <f t="shared" si="83"/>
        <v>0</v>
      </c>
      <c r="G252" s="3">
        <v>0</v>
      </c>
      <c r="H252" s="3">
        <f t="shared" si="84"/>
        <v>68.207563244138655</v>
      </c>
      <c r="I252" s="3">
        <f t="shared" si="85"/>
        <v>9.7679540204273323</v>
      </c>
      <c r="J252" s="2">
        <f t="shared" si="67"/>
        <v>68.903444104401316</v>
      </c>
      <c r="K252" s="2">
        <f t="shared" si="68"/>
        <v>68.903444104401316</v>
      </c>
      <c r="L252" s="2">
        <f t="shared" si="69"/>
        <v>46.96894621976913</v>
      </c>
      <c r="M252" s="5">
        <f t="shared" si="70"/>
        <v>0.42446670528764208</v>
      </c>
      <c r="N252" s="4">
        <f t="shared" si="86"/>
        <v>0.41071205928389376</v>
      </c>
      <c r="O252" s="4">
        <f t="shared" si="87"/>
        <v>0.30358979851671541</v>
      </c>
      <c r="P252" s="4">
        <v>0</v>
      </c>
      <c r="Q252" s="4">
        <f t="shared" si="71"/>
        <v>0</v>
      </c>
      <c r="R252" s="5">
        <v>0</v>
      </c>
      <c r="S252" s="5">
        <f t="shared" si="72"/>
        <v>-10.539641944763437</v>
      </c>
      <c r="T252" s="5">
        <f t="shared" si="73"/>
        <v>-1.5093742249627065</v>
      </c>
      <c r="U252" s="6">
        <f t="shared" si="74"/>
        <v>2131.1334499415107</v>
      </c>
      <c r="V252" s="5">
        <v>0</v>
      </c>
      <c r="W252" s="5">
        <f t="shared" si="75"/>
        <v>-1.0795443108599747</v>
      </c>
      <c r="X252" s="5">
        <f t="shared" si="76"/>
        <v>7.5382302889474975</v>
      </c>
      <c r="Y252" s="5">
        <v>0</v>
      </c>
      <c r="Z252" s="5">
        <f t="shared" si="77"/>
        <v>-11.619186255623411</v>
      </c>
      <c r="AA252" s="5">
        <f t="shared" si="78"/>
        <v>-26.145143936015209</v>
      </c>
      <c r="AB252">
        <f t="shared" si="88"/>
        <v>0</v>
      </c>
    </row>
    <row r="253" spans="1:28" x14ac:dyDescent="0.25">
      <c r="A253">
        <f t="shared" si="79"/>
        <v>2.2099999999999969</v>
      </c>
      <c r="B253">
        <v>0</v>
      </c>
      <c r="C253" s="5">
        <f t="shared" si="80"/>
        <v>201.35706551696012</v>
      </c>
      <c r="D253" s="5">
        <f t="shared" si="81"/>
        <v>91.891115177813333</v>
      </c>
      <c r="E253" s="2">
        <f t="shared" si="82"/>
        <v>201.35706551696012</v>
      </c>
      <c r="F253" s="2">
        <f t="shared" si="83"/>
        <v>0</v>
      </c>
      <c r="G253" s="3">
        <v>0</v>
      </c>
      <c r="H253" s="3">
        <f t="shared" si="84"/>
        <v>68.09137138158242</v>
      </c>
      <c r="I253" s="3">
        <f t="shared" si="85"/>
        <v>9.5065025810671795</v>
      </c>
      <c r="J253" s="2">
        <f t="shared" si="67"/>
        <v>68.75178868908371</v>
      </c>
      <c r="K253" s="2">
        <f t="shared" si="68"/>
        <v>68.75178868908371</v>
      </c>
      <c r="L253" s="2">
        <f t="shared" si="69"/>
        <v>46.865568295217251</v>
      </c>
      <c r="M253" s="5">
        <f t="shared" si="70"/>
        <v>0.4245256829388801</v>
      </c>
      <c r="N253" s="4">
        <f t="shared" si="86"/>
        <v>0.41157830920865002</v>
      </c>
      <c r="O253" s="4">
        <f t="shared" si="87"/>
        <v>0.30377884036796315</v>
      </c>
      <c r="P253" s="4">
        <v>0</v>
      </c>
      <c r="Q253" s="4">
        <f t="shared" si="71"/>
        <v>0</v>
      </c>
      <c r="R253" s="5">
        <v>0</v>
      </c>
      <c r="S253" s="5">
        <f t="shared" si="72"/>
        <v>-10.499988271137983</v>
      </c>
      <c r="T253" s="5">
        <f t="shared" si="73"/>
        <v>-1.4659444152089365</v>
      </c>
      <c r="U253" s="6">
        <f t="shared" si="74"/>
        <v>2130.28116702948</v>
      </c>
      <c r="V253" s="5">
        <v>0</v>
      </c>
      <c r="W253" s="5">
        <f t="shared" si="75"/>
        <v>-1.0489892894422992</v>
      </c>
      <c r="X253" s="5">
        <f t="shared" si="76"/>
        <v>7.5135012770069203</v>
      </c>
      <c r="Y253" s="5">
        <v>0</v>
      </c>
      <c r="Z253" s="5">
        <f t="shared" si="77"/>
        <v>-11.548977560580283</v>
      </c>
      <c r="AA253" s="5">
        <f t="shared" si="78"/>
        <v>-26.126443138202013</v>
      </c>
      <c r="AB253">
        <f t="shared" si="88"/>
        <v>0</v>
      </c>
    </row>
    <row r="254" spans="1:28" x14ac:dyDescent="0.25">
      <c r="A254">
        <f t="shared" si="79"/>
        <v>2.2199999999999966</v>
      </c>
      <c r="B254">
        <v>0</v>
      </c>
      <c r="C254" s="5">
        <f t="shared" si="80"/>
        <v>202.0374017818979</v>
      </c>
      <c r="D254" s="5">
        <f t="shared" si="81"/>
        <v>91.984873881467095</v>
      </c>
      <c r="E254" s="2">
        <f t="shared" si="82"/>
        <v>202.0374017818979</v>
      </c>
      <c r="F254" s="2">
        <f t="shared" si="83"/>
        <v>0</v>
      </c>
      <c r="G254" s="3">
        <v>0</v>
      </c>
      <c r="H254" s="3">
        <f t="shared" si="84"/>
        <v>67.97588160597661</v>
      </c>
      <c r="I254" s="3">
        <f t="shared" si="85"/>
        <v>9.245238149685159</v>
      </c>
      <c r="J254" s="2">
        <f t="shared" si="67"/>
        <v>68.601712140107281</v>
      </c>
      <c r="K254" s="2">
        <f t="shared" si="68"/>
        <v>68.601712140107281</v>
      </c>
      <c r="L254" s="2">
        <f t="shared" si="69"/>
        <v>46.763266625839996</v>
      </c>
      <c r="M254" s="5">
        <f t="shared" si="70"/>
        <v>0.42458439475314036</v>
      </c>
      <c r="N254" s="4">
        <f t="shared" si="86"/>
        <v>0.41243884747438353</v>
      </c>
      <c r="O254" s="4">
        <f t="shared" si="87"/>
        <v>0.30396608129364222</v>
      </c>
      <c r="P254" s="4">
        <v>0</v>
      </c>
      <c r="Q254" s="4">
        <f t="shared" si="71"/>
        <v>0</v>
      </c>
      <c r="R254" s="5">
        <v>0</v>
      </c>
      <c r="S254" s="5">
        <f t="shared" si="72"/>
        <v>-10.460744474466882</v>
      </c>
      <c r="T254" s="5">
        <f t="shared" si="73"/>
        <v>-1.42274100172827</v>
      </c>
      <c r="U254" s="6">
        <f t="shared" si="74"/>
        <v>2129.4292249624409</v>
      </c>
      <c r="V254" s="5">
        <v>0</v>
      </c>
      <c r="W254" s="5">
        <f t="shared" si="75"/>
        <v>-1.0185607675067163</v>
      </c>
      <c r="X254" s="5">
        <f t="shared" si="76"/>
        <v>7.4889975811912493</v>
      </c>
      <c r="Y254" s="5">
        <v>0</v>
      </c>
      <c r="Z254" s="5">
        <f t="shared" si="77"/>
        <v>-11.479305241973599</v>
      </c>
      <c r="AA254" s="5">
        <f t="shared" si="78"/>
        <v>-26.10774342053702</v>
      </c>
      <c r="AB254">
        <f t="shared" si="88"/>
        <v>0</v>
      </c>
    </row>
    <row r="255" spans="1:28" x14ac:dyDescent="0.25">
      <c r="A255">
        <f t="shared" si="79"/>
        <v>2.2299999999999964</v>
      </c>
      <c r="B255">
        <v>0</v>
      </c>
      <c r="C255" s="5">
        <f t="shared" si="80"/>
        <v>202.71658663269557</v>
      </c>
      <c r="D255" s="5">
        <f t="shared" si="81"/>
        <v>92.076020875792921</v>
      </c>
      <c r="E255" s="2">
        <f t="shared" si="82"/>
        <v>202.71658663269557</v>
      </c>
      <c r="F255" s="2">
        <f t="shared" si="83"/>
        <v>0</v>
      </c>
      <c r="G255" s="3">
        <v>0</v>
      </c>
      <c r="H255" s="3">
        <f t="shared" si="84"/>
        <v>67.861088553556868</v>
      </c>
      <c r="I255" s="3">
        <f t="shared" si="85"/>
        <v>8.9841607154797885</v>
      </c>
      <c r="J255" s="2">
        <f t="shared" si="67"/>
        <v>68.453213828389806</v>
      </c>
      <c r="K255" s="2">
        <f t="shared" si="68"/>
        <v>68.453213828389806</v>
      </c>
      <c r="L255" s="2">
        <f t="shared" si="69"/>
        <v>46.662040782815133</v>
      </c>
      <c r="M255" s="5">
        <f t="shared" si="70"/>
        <v>0.42464283154888083</v>
      </c>
      <c r="N255" s="4">
        <f t="shared" si="86"/>
        <v>0.41329357560333418</v>
      </c>
      <c r="O255" s="4">
        <f t="shared" si="87"/>
        <v>0.30415151337600227</v>
      </c>
      <c r="P255" s="4">
        <v>0</v>
      </c>
      <c r="Q255" s="4">
        <f t="shared" si="71"/>
        <v>0</v>
      </c>
      <c r="R255" s="5">
        <v>0</v>
      </c>
      <c r="S255" s="5">
        <f t="shared" si="72"/>
        <v>-10.421907727353528</v>
      </c>
      <c r="T255" s="5">
        <f t="shared" si="73"/>
        <v>-1.3797611559170482</v>
      </c>
      <c r="U255" s="6">
        <f t="shared" si="74"/>
        <v>2128.5776236040824</v>
      </c>
      <c r="V255" s="5">
        <v>0</v>
      </c>
      <c r="W255" s="5">
        <f t="shared" si="75"/>
        <v>-0.98825745424431033</v>
      </c>
      <c r="X255" s="5">
        <f t="shared" si="76"/>
        <v>7.4647180454634521</v>
      </c>
      <c r="Y255" s="5">
        <v>0</v>
      </c>
      <c r="Z255" s="5">
        <f t="shared" si="77"/>
        <v>-11.410165181597838</v>
      </c>
      <c r="AA255" s="5">
        <f t="shared" si="78"/>
        <v>-26.089043110453595</v>
      </c>
      <c r="AB255">
        <f t="shared" si="88"/>
        <v>0</v>
      </c>
    </row>
    <row r="256" spans="1:28" x14ac:dyDescent="0.25">
      <c r="A256">
        <f t="shared" si="79"/>
        <v>2.2399999999999962</v>
      </c>
      <c r="B256">
        <v>0</v>
      </c>
      <c r="C256" s="5">
        <f t="shared" si="80"/>
        <v>203.39462700997206</v>
      </c>
      <c r="D256" s="5">
        <f t="shared" si="81"/>
        <v>92.164558030792193</v>
      </c>
      <c r="E256" s="2">
        <f t="shared" si="82"/>
        <v>203.39462700997206</v>
      </c>
      <c r="F256" s="2">
        <f t="shared" si="83"/>
        <v>0</v>
      </c>
      <c r="G256" s="3">
        <v>0</v>
      </c>
      <c r="H256" s="3">
        <f t="shared" si="84"/>
        <v>67.746986901740897</v>
      </c>
      <c r="I256" s="3">
        <f t="shared" si="85"/>
        <v>8.7232702843752516</v>
      </c>
      <c r="J256" s="2">
        <f t="shared" si="67"/>
        <v>68.306293112120471</v>
      </c>
      <c r="K256" s="2">
        <f t="shared" si="68"/>
        <v>68.306293112120471</v>
      </c>
      <c r="L256" s="2">
        <f t="shared" si="69"/>
        <v>46.561890328643806</v>
      </c>
      <c r="M256" s="5">
        <f t="shared" si="70"/>
        <v>0.42470098410959972</v>
      </c>
      <c r="N256" s="4">
        <f t="shared" si="86"/>
        <v>0.41414239517915269</v>
      </c>
      <c r="O256" s="4">
        <f t="shared" si="87"/>
        <v>0.30433512877449509</v>
      </c>
      <c r="P256" s="4">
        <v>0</v>
      </c>
      <c r="Q256" s="4">
        <f t="shared" si="71"/>
        <v>0</v>
      </c>
      <c r="R256" s="5">
        <v>0</v>
      </c>
      <c r="S256" s="5">
        <f t="shared" si="72"/>
        <v>-10.383475228838956</v>
      </c>
      <c r="T256" s="5">
        <f t="shared" si="73"/>
        <v>-1.3370020580199382</v>
      </c>
      <c r="U256" s="6">
        <f t="shared" si="74"/>
        <v>2127.7263628181481</v>
      </c>
      <c r="V256" s="5">
        <v>0</v>
      </c>
      <c r="W256" s="5">
        <f t="shared" si="75"/>
        <v>-0.95807805661749468</v>
      </c>
      <c r="X256" s="5">
        <f t="shared" si="76"/>
        <v>7.4406615221781287</v>
      </c>
      <c r="Y256" s="5">
        <v>0</v>
      </c>
      <c r="Z256" s="5">
        <f t="shared" si="77"/>
        <v>-11.341553285456451</v>
      </c>
      <c r="AA256" s="5">
        <f t="shared" si="78"/>
        <v>-26.070340535841808</v>
      </c>
      <c r="AB256">
        <f t="shared" si="88"/>
        <v>0</v>
      </c>
    </row>
    <row r="257" spans="1:28" x14ac:dyDescent="0.25">
      <c r="A257">
        <f t="shared" si="79"/>
        <v>2.249999999999996</v>
      </c>
      <c r="B257">
        <v>0</v>
      </c>
      <c r="C257" s="5">
        <f t="shared" si="80"/>
        <v>204.0715298013252</v>
      </c>
      <c r="D257" s="5">
        <f t="shared" si="81"/>
        <v>92.250487216609145</v>
      </c>
      <c r="E257" s="2">
        <f t="shared" si="82"/>
        <v>204.0715298013252</v>
      </c>
      <c r="F257" s="2">
        <f t="shared" si="83"/>
        <v>0</v>
      </c>
      <c r="G257" s="3">
        <v>0</v>
      </c>
      <c r="H257" s="3">
        <f t="shared" si="84"/>
        <v>67.633571368886336</v>
      </c>
      <c r="I257" s="3">
        <f t="shared" si="85"/>
        <v>8.4625668790168334</v>
      </c>
      <c r="J257" s="2">
        <f t="shared" si="67"/>
        <v>68.160949335320112</v>
      </c>
      <c r="K257" s="2">
        <f t="shared" si="68"/>
        <v>68.160949335320112</v>
      </c>
      <c r="L257" s="2">
        <f t="shared" si="69"/>
        <v>46.462814816169129</v>
      </c>
      <c r="M257" s="5">
        <f t="shared" si="70"/>
        <v>0.42475884318709506</v>
      </c>
      <c r="N257" s="4">
        <f t="shared" si="86"/>
        <v>0.41498520787980686</v>
      </c>
      <c r="O257" s="4">
        <f t="shared" si="87"/>
        <v>0.30451691972838463</v>
      </c>
      <c r="P257" s="4">
        <v>0</v>
      </c>
      <c r="Q257" s="4">
        <f t="shared" si="71"/>
        <v>0</v>
      </c>
      <c r="R257" s="5">
        <v>0</v>
      </c>
      <c r="S257" s="5">
        <f t="shared" si="72"/>
        <v>-10.345444203936816</v>
      </c>
      <c r="T257" s="5">
        <f t="shared" si="73"/>
        <v>-1.2944608971104519</v>
      </c>
      <c r="U257" s="6">
        <f t="shared" si="74"/>
        <v>2126.8754424684362</v>
      </c>
      <c r="V257" s="5">
        <v>0</v>
      </c>
      <c r="W257" s="5">
        <f t="shared" si="75"/>
        <v>-0.92802127941404144</v>
      </c>
      <c r="X257" s="5">
        <f t="shared" si="76"/>
        <v>7.4168268718470394</v>
      </c>
      <c r="Y257" s="5">
        <v>0</v>
      </c>
      <c r="Z257" s="5">
        <f t="shared" si="77"/>
        <v>-11.273465483350858</v>
      </c>
      <c r="AA257" s="5">
        <f t="shared" si="78"/>
        <v>-26.051634025263411</v>
      </c>
      <c r="AB257">
        <f t="shared" si="88"/>
        <v>0</v>
      </c>
    </row>
    <row r="258" spans="1:28" x14ac:dyDescent="0.25">
      <c r="A258">
        <f t="shared" si="79"/>
        <v>2.2599999999999958</v>
      </c>
      <c r="B258">
        <v>0</v>
      </c>
      <c r="C258" s="5">
        <f t="shared" si="80"/>
        <v>204.7473018417399</v>
      </c>
      <c r="D258" s="5">
        <f t="shared" si="81"/>
        <v>92.333810303698044</v>
      </c>
      <c r="E258" s="2">
        <f t="shared" si="82"/>
        <v>204.7473018417399</v>
      </c>
      <c r="F258" s="2">
        <f t="shared" si="83"/>
        <v>0</v>
      </c>
      <c r="G258" s="3">
        <v>0</v>
      </c>
      <c r="H258" s="3">
        <f t="shared" si="84"/>
        <v>67.520836714052834</v>
      </c>
      <c r="I258" s="3">
        <f t="shared" si="85"/>
        <v>8.2020505387641993</v>
      </c>
      <c r="J258" s="2">
        <f t="shared" si="67"/>
        <v>68.017181826404922</v>
      </c>
      <c r="K258" s="2">
        <f t="shared" si="68"/>
        <v>68.017181826404922</v>
      </c>
      <c r="L258" s="2">
        <f t="shared" si="69"/>
        <v>46.364813787597079</v>
      </c>
      <c r="M258" s="5">
        <f t="shared" si="70"/>
        <v>0.42481639950479827</v>
      </c>
      <c r="N258" s="4">
        <f t="shared" si="86"/>
        <v>0.41582191551094422</v>
      </c>
      <c r="O258" s="4">
        <f t="shared" si="87"/>
        <v>0.30469687855936017</v>
      </c>
      <c r="P258" s="4">
        <v>0</v>
      </c>
      <c r="Q258" s="4">
        <f t="shared" si="71"/>
        <v>0</v>
      </c>
      <c r="R258" s="5">
        <v>0</v>
      </c>
      <c r="S258" s="5">
        <f t="shared" si="72"/>
        <v>-10.307811903174258</v>
      </c>
      <c r="T258" s="5">
        <f t="shared" si="73"/>
        <v>-1.2521348710762408</v>
      </c>
      <c r="U258" s="6">
        <f t="shared" si="74"/>
        <v>2126.0248624188002</v>
      </c>
      <c r="V258" s="5">
        <v>0</v>
      </c>
      <c r="W258" s="5">
        <f t="shared" si="75"/>
        <v>-0.8980858253047459</v>
      </c>
      <c r="X258" s="5">
        <f t="shared" si="76"/>
        <v>7.393212962906671</v>
      </c>
      <c r="Y258" s="5">
        <v>0</v>
      </c>
      <c r="Z258" s="5">
        <f t="shared" si="77"/>
        <v>-11.205897728479004</v>
      </c>
      <c r="AA258" s="5">
        <f t="shared" si="78"/>
        <v>-26.03292190816957</v>
      </c>
      <c r="AB258">
        <f t="shared" si="88"/>
        <v>0</v>
      </c>
    </row>
    <row r="259" spans="1:28" x14ac:dyDescent="0.25">
      <c r="A259">
        <f t="shared" si="79"/>
        <v>2.2699999999999956</v>
      </c>
      <c r="B259">
        <v>0</v>
      </c>
      <c r="C259" s="5">
        <f t="shared" si="80"/>
        <v>205.42194991399401</v>
      </c>
      <c r="D259" s="5">
        <f t="shared" si="81"/>
        <v>92.414529162990277</v>
      </c>
      <c r="E259" s="2">
        <f t="shared" si="82"/>
        <v>205.42194991399401</v>
      </c>
      <c r="F259" s="2">
        <f t="shared" si="83"/>
        <v>0</v>
      </c>
      <c r="G259" s="3">
        <v>0</v>
      </c>
      <c r="H259" s="3">
        <f t="shared" si="84"/>
        <v>67.408777736768045</v>
      </c>
      <c r="I259" s="3">
        <f t="shared" si="85"/>
        <v>7.9417213196825038</v>
      </c>
      <c r="J259" s="2">
        <f t="shared" si="67"/>
        <v>67.874989896754272</v>
      </c>
      <c r="K259" s="2">
        <f t="shared" si="68"/>
        <v>67.874989896754272</v>
      </c>
      <c r="L259" s="2">
        <f t="shared" si="69"/>
        <v>46.267886773520289</v>
      </c>
      <c r="M259" s="5">
        <f t="shared" si="70"/>
        <v>0.4248736437611802</v>
      </c>
      <c r="N259" s="4">
        <f t="shared" si="86"/>
        <v>0.41665242003969116</v>
      </c>
      <c r="O259" s="4">
        <f t="shared" si="87"/>
        <v>0.30487499767415149</v>
      </c>
      <c r="P259" s="4">
        <v>0</v>
      </c>
      <c r="Q259" s="4">
        <f t="shared" si="71"/>
        <v>0</v>
      </c>
      <c r="R259" s="5">
        <v>0</v>
      </c>
      <c r="S259" s="5">
        <f t="shared" si="72"/>
        <v>-10.270575602138605</v>
      </c>
      <c r="T259" s="5">
        <f t="shared" si="73"/>
        <v>-1.2100211866091293</v>
      </c>
      <c r="U259" s="6">
        <f t="shared" si="74"/>
        <v>2125.1746225331462</v>
      </c>
      <c r="V259" s="5">
        <v>0</v>
      </c>
      <c r="W259" s="5">
        <f t="shared" si="75"/>
        <v>-0.86827039490473201</v>
      </c>
      <c r="X259" s="5">
        <f t="shared" si="76"/>
        <v>7.3698186714878062</v>
      </c>
      <c r="Y259" s="5">
        <v>0</v>
      </c>
      <c r="Z259" s="5">
        <f t="shared" si="77"/>
        <v>-11.138845997043337</v>
      </c>
      <c r="AA259" s="5">
        <f t="shared" si="78"/>
        <v>-26.014202515121323</v>
      </c>
      <c r="AB259">
        <f t="shared" si="88"/>
        <v>0</v>
      </c>
    </row>
    <row r="260" spans="1:28" x14ac:dyDescent="0.25">
      <c r="A260">
        <f t="shared" si="79"/>
        <v>2.2799999999999954</v>
      </c>
      <c r="B260">
        <v>0</v>
      </c>
      <c r="C260" s="5">
        <f t="shared" si="80"/>
        <v>206.09548074906184</v>
      </c>
      <c r="D260" s="5">
        <f t="shared" si="81"/>
        <v>92.492645666061335</v>
      </c>
      <c r="E260" s="2">
        <f t="shared" si="82"/>
        <v>206.09548074906184</v>
      </c>
      <c r="F260" s="2">
        <f t="shared" si="83"/>
        <v>0</v>
      </c>
      <c r="G260" s="3">
        <v>0</v>
      </c>
      <c r="H260" s="3">
        <f t="shared" si="84"/>
        <v>67.297389276797617</v>
      </c>
      <c r="I260" s="3">
        <f t="shared" si="85"/>
        <v>7.6815792945312911</v>
      </c>
      <c r="J260" s="2">
        <f t="shared" si="67"/>
        <v>67.734372839283054</v>
      </c>
      <c r="K260" s="2">
        <f t="shared" si="68"/>
        <v>67.734372839283054</v>
      </c>
      <c r="L260" s="2">
        <f t="shared" si="69"/>
        <v>46.172033291944821</v>
      </c>
      <c r="M260" s="5">
        <f t="shared" si="70"/>
        <v>0.42493056663322726</v>
      </c>
      <c r="N260" s="4">
        <f t="shared" si="86"/>
        <v>0.41747662362887433</v>
      </c>
      <c r="O260" s="4">
        <f t="shared" si="87"/>
        <v>0.30505126956714496</v>
      </c>
      <c r="P260" s="4">
        <v>0</v>
      </c>
      <c r="Q260" s="4">
        <f t="shared" si="71"/>
        <v>0</v>
      </c>
      <c r="R260" s="5">
        <v>0</v>
      </c>
      <c r="S260" s="5">
        <f t="shared" si="72"/>
        <v>-10.233732601029908</v>
      </c>
      <c r="T260" s="5">
        <f t="shared" si="73"/>
        <v>-1.1681170591998624</v>
      </c>
      <c r="U260" s="6">
        <f t="shared" si="74"/>
        <v>2124.3247226754365</v>
      </c>
      <c r="V260" s="5">
        <v>0</v>
      </c>
      <c r="W260" s="5">
        <f t="shared" si="75"/>
        <v>-0.83857368683840483</v>
      </c>
      <c r="X260" s="5">
        <f t="shared" si="76"/>
        <v>7.3466428811872264</v>
      </c>
      <c r="Y260" s="5">
        <v>0</v>
      </c>
      <c r="Z260" s="5">
        <f t="shared" si="77"/>
        <v>-11.072306287868313</v>
      </c>
      <c r="AA260" s="5">
        <f t="shared" si="78"/>
        <v>-25.995474178012635</v>
      </c>
      <c r="AB260">
        <f t="shared" si="88"/>
        <v>0</v>
      </c>
    </row>
    <row r="261" spans="1:28" x14ac:dyDescent="0.25">
      <c r="A261">
        <f t="shared" si="79"/>
        <v>2.2899999999999952</v>
      </c>
      <c r="B261">
        <v>0</v>
      </c>
      <c r="C261" s="5">
        <f t="shared" si="80"/>
        <v>206.7679010265154</v>
      </c>
      <c r="D261" s="5">
        <f t="shared" si="81"/>
        <v>92.568161685297753</v>
      </c>
      <c r="E261" s="2">
        <f t="shared" si="82"/>
        <v>206.7679010265154</v>
      </c>
      <c r="F261" s="2">
        <f t="shared" si="83"/>
        <v>0</v>
      </c>
      <c r="G261" s="3">
        <v>0</v>
      </c>
      <c r="H261" s="3">
        <f t="shared" si="84"/>
        <v>67.18666621391894</v>
      </c>
      <c r="I261" s="3">
        <f t="shared" si="85"/>
        <v>7.4216245527511644</v>
      </c>
      <c r="J261" s="2">
        <f t="shared" si="67"/>
        <v>67.595329927019037</v>
      </c>
      <c r="K261" s="2">
        <f t="shared" si="68"/>
        <v>67.595329927019037</v>
      </c>
      <c r="L261" s="2">
        <f t="shared" si="69"/>
        <v>46.077252847320402</v>
      </c>
      <c r="M261" s="5">
        <f t="shared" si="70"/>
        <v>0.42498715877998822</v>
      </c>
      <c r="N261" s="4">
        <f t="shared" si="86"/>
        <v>0.41829442867164518</v>
      </c>
      <c r="O261" s="4">
        <f t="shared" si="87"/>
        <v>0.30522568682299905</v>
      </c>
      <c r="P261" s="4">
        <v>0</v>
      </c>
      <c r="Q261" s="4">
        <f t="shared" si="71"/>
        <v>0</v>
      </c>
      <c r="R261" s="5">
        <v>0</v>
      </c>
      <c r="S261" s="5">
        <f t="shared" si="72"/>
        <v>-10.197280224219247</v>
      </c>
      <c r="T261" s="5">
        <f t="shared" si="73"/>
        <v>-1.1264197131375286</v>
      </c>
      <c r="U261" s="6">
        <f t="shared" si="74"/>
        <v>2123.4751627096871</v>
      </c>
      <c r="V261" s="5">
        <v>0</v>
      </c>
      <c r="W261" s="5">
        <f t="shared" si="75"/>
        <v>-0.80899439780804328</v>
      </c>
      <c r="X261" s="5">
        <f t="shared" si="76"/>
        <v>7.3236844828415224</v>
      </c>
      <c r="Y261" s="5">
        <v>0</v>
      </c>
      <c r="Z261" s="5">
        <f t="shared" si="77"/>
        <v>-11.00627462202729</v>
      </c>
      <c r="AA261" s="5">
        <f t="shared" si="78"/>
        <v>-25.976735230296008</v>
      </c>
      <c r="AB261">
        <f t="shared" si="88"/>
        <v>0</v>
      </c>
    </row>
    <row r="262" spans="1:28" x14ac:dyDescent="0.25">
      <c r="A262">
        <f t="shared" si="79"/>
        <v>2.2999999999999949</v>
      </c>
      <c r="B262">
        <v>0</v>
      </c>
      <c r="C262" s="5">
        <f t="shared" si="80"/>
        <v>207.43921737492349</v>
      </c>
      <c r="D262" s="5">
        <f t="shared" si="81"/>
        <v>92.641079094063741</v>
      </c>
      <c r="E262" s="2">
        <f t="shared" si="82"/>
        <v>207.43921737492349</v>
      </c>
      <c r="F262" s="2">
        <f t="shared" si="83"/>
        <v>0</v>
      </c>
      <c r="G262" s="3">
        <v>0</v>
      </c>
      <c r="H262" s="3">
        <f t="shared" si="84"/>
        <v>67.076603467698661</v>
      </c>
      <c r="I262" s="3">
        <f t="shared" si="85"/>
        <v>7.1618572004482042</v>
      </c>
      <c r="J262" s="2">
        <f t="shared" si="67"/>
        <v>67.457860411685871</v>
      </c>
      <c r="K262" s="2">
        <f t="shared" si="68"/>
        <v>67.457860411685871</v>
      </c>
      <c r="L262" s="2">
        <f t="shared" si="69"/>
        <v>45.983544929574549</v>
      </c>
      <c r="M262" s="5">
        <f t="shared" si="70"/>
        <v>0.42504341084618635</v>
      </c>
      <c r="N262" s="4">
        <f t="shared" si="86"/>
        <v>0.41910573782648891</v>
      </c>
      <c r="O262" s="4">
        <f t="shared" si="87"/>
        <v>0.30539824211925776</v>
      </c>
      <c r="P262" s="4">
        <v>0</v>
      </c>
      <c r="Q262" s="4">
        <f t="shared" si="71"/>
        <v>0</v>
      </c>
      <c r="R262" s="5">
        <v>0</v>
      </c>
      <c r="S262" s="5">
        <f t="shared" si="72"/>
        <v>-10.161215819812838</v>
      </c>
      <c r="T262" s="5">
        <f t="shared" si="73"/>
        <v>-1.0849263815136279</v>
      </c>
      <c r="U262" s="6">
        <f t="shared" si="74"/>
        <v>2122.625942499968</v>
      </c>
      <c r="V262" s="5">
        <v>0</v>
      </c>
      <c r="W262" s="5">
        <f t="shared" si="75"/>
        <v>-0.77953122266603403</v>
      </c>
      <c r="X262" s="5">
        <f t="shared" si="76"/>
        <v>7.3009423743030739</v>
      </c>
      <c r="Y262" s="5">
        <v>0</v>
      </c>
      <c r="Z262" s="5">
        <f t="shared" si="77"/>
        <v>-10.940747042478872</v>
      </c>
      <c r="AA262" s="5">
        <f t="shared" si="78"/>
        <v>-25.957984007210555</v>
      </c>
      <c r="AB262">
        <f t="shared" si="88"/>
        <v>0</v>
      </c>
    </row>
    <row r="263" spans="1:28" x14ac:dyDescent="0.25">
      <c r="A263">
        <f t="shared" si="79"/>
        <v>2.3099999999999947</v>
      </c>
      <c r="B263">
        <v>0</v>
      </c>
      <c r="C263" s="5">
        <f t="shared" si="80"/>
        <v>208.10943637224833</v>
      </c>
      <c r="D263" s="5">
        <f t="shared" si="81"/>
        <v>92.711399766867856</v>
      </c>
      <c r="E263" s="2">
        <f t="shared" si="82"/>
        <v>208.10943637224833</v>
      </c>
      <c r="F263" s="2">
        <f t="shared" si="83"/>
        <v>0</v>
      </c>
      <c r="G263" s="3">
        <v>0</v>
      </c>
      <c r="H263" s="3">
        <f t="shared" si="84"/>
        <v>66.967195997273876</v>
      </c>
      <c r="I263" s="3">
        <f t="shared" si="85"/>
        <v>6.9022773603760985</v>
      </c>
      <c r="J263" s="2">
        <f t="shared" si="67"/>
        <v>67.321963522292293</v>
      </c>
      <c r="K263" s="2">
        <f t="shared" si="68"/>
        <v>67.321963522292293</v>
      </c>
      <c r="L263" s="2">
        <f t="shared" si="69"/>
        <v>45.890909013150846</v>
      </c>
      <c r="M263" s="5">
        <f t="shared" si="70"/>
        <v>0.42509931346589891</v>
      </c>
      <c r="N263" s="4">
        <f t="shared" si="86"/>
        <v>0.41991045405259864</v>
      </c>
      <c r="O263" s="4">
        <f t="shared" si="87"/>
        <v>0.30556892822896092</v>
      </c>
      <c r="P263" s="4">
        <v>0</v>
      </c>
      <c r="Q263" s="4">
        <f t="shared" si="71"/>
        <v>0</v>
      </c>
      <c r="R263" s="5">
        <v>0</v>
      </c>
      <c r="S263" s="5">
        <f t="shared" si="72"/>
        <v>-10.125536759221866</v>
      </c>
      <c r="T263" s="5">
        <f t="shared" si="73"/>
        <v>-1.0436343062307423</v>
      </c>
      <c r="U263" s="6">
        <f t="shared" si="74"/>
        <v>2121.777061910404</v>
      </c>
      <c r="V263" s="5">
        <v>0</v>
      </c>
      <c r="W263" s="5">
        <f t="shared" si="75"/>
        <v>-0.75018285449074262</v>
      </c>
      <c r="X263" s="5">
        <f t="shared" si="76"/>
        <v>7.2784154602182705</v>
      </c>
      <c r="Y263" s="5">
        <v>0</v>
      </c>
      <c r="Z263" s="5">
        <f t="shared" si="77"/>
        <v>-10.875719613712608</v>
      </c>
      <c r="AA263" s="5">
        <f t="shared" si="78"/>
        <v>-25.939218846012473</v>
      </c>
      <c r="AB263">
        <f t="shared" si="88"/>
        <v>0</v>
      </c>
    </row>
    <row r="264" spans="1:28" x14ac:dyDescent="0.25">
      <c r="A264">
        <f t="shared" si="79"/>
        <v>2.3199999999999945</v>
      </c>
      <c r="B264">
        <v>0</v>
      </c>
      <c r="C264" s="5">
        <f t="shared" si="80"/>
        <v>208.77856454624037</v>
      </c>
      <c r="D264" s="5">
        <f t="shared" si="81"/>
        <v>92.779125579529321</v>
      </c>
      <c r="E264" s="2">
        <f t="shared" si="82"/>
        <v>208.77856454624037</v>
      </c>
      <c r="F264" s="2">
        <f t="shared" si="83"/>
        <v>0</v>
      </c>
      <c r="G264" s="3">
        <v>0</v>
      </c>
      <c r="H264" s="3">
        <f t="shared" si="84"/>
        <v>66.858438801136757</v>
      </c>
      <c r="I264" s="3">
        <f t="shared" si="85"/>
        <v>6.6428851719159736</v>
      </c>
      <c r="J264" s="2">
        <f t="shared" si="67"/>
        <v>67.187638463727907</v>
      </c>
      <c r="K264" s="2">
        <f t="shared" si="68"/>
        <v>67.187638463727907</v>
      </c>
      <c r="L264" s="2">
        <f t="shared" si="69"/>
        <v>45.799344556051743</v>
      </c>
      <c r="M264" s="5">
        <f t="shared" si="70"/>
        <v>0.4251548572662987</v>
      </c>
      <c r="N264" s="4">
        <f t="shared" si="86"/>
        <v>0.42070848064559518</v>
      </c>
      <c r="O264" s="4">
        <f t="shared" si="87"/>
        <v>0.30573773802324983</v>
      </c>
      <c r="P264" s="4">
        <v>0</v>
      </c>
      <c r="Q264" s="4">
        <f t="shared" si="71"/>
        <v>0</v>
      </c>
      <c r="R264" s="5">
        <v>0</v>
      </c>
      <c r="S264" s="5">
        <f t="shared" si="72"/>
        <v>-10.090240436738062</v>
      </c>
      <c r="T264" s="5">
        <f t="shared" si="73"/>
        <v>-1.0025407380157758</v>
      </c>
      <c r="U264" s="6">
        <f t="shared" si="74"/>
        <v>2120.9285208051751</v>
      </c>
      <c r="V264" s="5">
        <v>0</v>
      </c>
      <c r="W264" s="5">
        <f t="shared" si="75"/>
        <v>-0.72094798466600907</v>
      </c>
      <c r="X264" s="5">
        <f t="shared" si="76"/>
        <v>7.2561026518079563</v>
      </c>
      <c r="Y264" s="5">
        <v>0</v>
      </c>
      <c r="Z264" s="5">
        <f t="shared" si="77"/>
        <v>-10.811188421404072</v>
      </c>
      <c r="AA264" s="5">
        <f t="shared" si="78"/>
        <v>-25.920438086207817</v>
      </c>
      <c r="AB264">
        <f t="shared" si="88"/>
        <v>0</v>
      </c>
    </row>
    <row r="265" spans="1:28" x14ac:dyDescent="0.25">
      <c r="A265">
        <f t="shared" si="79"/>
        <v>2.3299999999999943</v>
      </c>
      <c r="B265">
        <v>0</v>
      </c>
      <c r="C265" s="5">
        <f t="shared" si="80"/>
        <v>209.44660837483067</v>
      </c>
      <c r="D265" s="5">
        <f t="shared" si="81"/>
        <v>92.844258409344178</v>
      </c>
      <c r="E265" s="2">
        <f t="shared" si="82"/>
        <v>209.44660837483067</v>
      </c>
      <c r="F265" s="2">
        <f t="shared" si="83"/>
        <v>0</v>
      </c>
      <c r="G265" s="3">
        <v>0</v>
      </c>
      <c r="H265" s="3">
        <f t="shared" si="84"/>
        <v>66.750326916922717</v>
      </c>
      <c r="I265" s="3">
        <f t="shared" si="85"/>
        <v>6.3836807910538953</v>
      </c>
      <c r="J265" s="2">
        <f t="shared" si="67"/>
        <v>67.054884415366246</v>
      </c>
      <c r="K265" s="2">
        <f t="shared" si="68"/>
        <v>67.054884415366246</v>
      </c>
      <c r="L265" s="2">
        <f t="shared" si="69"/>
        <v>45.708850998886327</v>
      </c>
      <c r="M265" s="5">
        <f t="shared" si="70"/>
        <v>0.42521003287145787</v>
      </c>
      <c r="N265" s="4">
        <f t="shared" si="86"/>
        <v>0.42149972127357094</v>
      </c>
      <c r="O265" s="4">
        <f t="shared" si="87"/>
        <v>0.30590466447396664</v>
      </c>
      <c r="P265" s="4">
        <v>0</v>
      </c>
      <c r="Q265" s="4">
        <f t="shared" si="71"/>
        <v>0</v>
      </c>
      <c r="R265" s="5">
        <v>0</v>
      </c>
      <c r="S265" s="5">
        <f t="shared" si="72"/>
        <v>-10.055324269114966</v>
      </c>
      <c r="T265" s="5">
        <f t="shared" si="73"/>
        <v>-0.96164293643771859</v>
      </c>
      <c r="U265" s="6">
        <f t="shared" si="74"/>
        <v>2120.0803190485135</v>
      </c>
      <c r="V265" s="5">
        <v>0</v>
      </c>
      <c r="W265" s="5">
        <f t="shared" si="75"/>
        <v>-0.69182530296426237</v>
      </c>
      <c r="X265" s="5">
        <f t="shared" si="76"/>
        <v>7.2340028666501883</v>
      </c>
      <c r="Y265" s="5">
        <v>0</v>
      </c>
      <c r="Z265" s="5">
        <f t="shared" si="77"/>
        <v>-10.747149572079229</v>
      </c>
      <c r="AA265" s="5">
        <f t="shared" si="78"/>
        <v>-25.901640069787529</v>
      </c>
      <c r="AB265">
        <f t="shared" si="88"/>
        <v>0</v>
      </c>
    </row>
    <row r="266" spans="1:28" x14ac:dyDescent="0.25">
      <c r="A266">
        <f t="shared" si="79"/>
        <v>2.3399999999999941</v>
      </c>
      <c r="B266">
        <v>0</v>
      </c>
      <c r="C266" s="5">
        <f t="shared" si="80"/>
        <v>210.1135742865213</v>
      </c>
      <c r="D266" s="5">
        <f t="shared" si="81"/>
        <v>92.906800135251217</v>
      </c>
      <c r="E266" s="2">
        <f t="shared" si="82"/>
        <v>210.1135742865213</v>
      </c>
      <c r="F266" s="2">
        <f t="shared" si="83"/>
        <v>0</v>
      </c>
      <c r="G266" s="3">
        <v>0</v>
      </c>
      <c r="H266" s="3">
        <f t="shared" si="84"/>
        <v>66.642855421201929</v>
      </c>
      <c r="I266" s="3">
        <f t="shared" si="85"/>
        <v>6.1246643903560196</v>
      </c>
      <c r="J266" s="2">
        <f t="shared" si="67"/>
        <v>66.923700529675713</v>
      </c>
      <c r="K266" s="2">
        <f t="shared" si="68"/>
        <v>66.923700529675713</v>
      </c>
      <c r="L266" s="2">
        <f t="shared" si="69"/>
        <v>45.619427763923454</v>
      </c>
      <c r="M266" s="5">
        <f t="shared" si="70"/>
        <v>0.42526483090621026</v>
      </c>
      <c r="N266" s="4">
        <f t="shared" si="86"/>
        <v>0.42228408001343637</v>
      </c>
      <c r="O266" s="4">
        <f t="shared" si="87"/>
        <v>0.30606970065624683</v>
      </c>
      <c r="P266" s="4">
        <v>0</v>
      </c>
      <c r="Q266" s="4">
        <f t="shared" si="71"/>
        <v>0</v>
      </c>
      <c r="R266" s="5">
        <v>0</v>
      </c>
      <c r="S266" s="5">
        <f t="shared" si="72"/>
        <v>-10.020785695154901</v>
      </c>
      <c r="T266" s="5">
        <f t="shared" si="73"/>
        <v>-0.92093816992989386</v>
      </c>
      <c r="U266" s="6">
        <f t="shared" si="74"/>
        <v>2119.2324565047079</v>
      </c>
      <c r="V266" s="5">
        <v>0</v>
      </c>
      <c r="W266" s="5">
        <f t="shared" si="75"/>
        <v>-0.66281349763324182</v>
      </c>
      <c r="X266" s="5">
        <f t="shared" si="76"/>
        <v>7.2121150284653641</v>
      </c>
      <c r="Y266" s="5">
        <v>0</v>
      </c>
      <c r="Z266" s="5">
        <f t="shared" si="77"/>
        <v>-10.683599192788142</v>
      </c>
      <c r="AA266" s="5">
        <f t="shared" si="78"/>
        <v>-25.882823141464527</v>
      </c>
      <c r="AB266">
        <f t="shared" si="88"/>
        <v>0</v>
      </c>
    </row>
    <row r="267" spans="1:28" x14ac:dyDescent="0.25">
      <c r="A267">
        <f t="shared" si="79"/>
        <v>2.3499999999999939</v>
      </c>
      <c r="B267">
        <v>0</v>
      </c>
      <c r="C267" s="5">
        <f t="shared" si="80"/>
        <v>210.77946866077369</v>
      </c>
      <c r="D267" s="5">
        <f t="shared" si="81"/>
        <v>92.966752637997701</v>
      </c>
      <c r="E267" s="2">
        <f t="shared" si="82"/>
        <v>210.77946866077369</v>
      </c>
      <c r="F267" s="2">
        <f t="shared" si="83"/>
        <v>0</v>
      </c>
      <c r="G267" s="3">
        <v>0</v>
      </c>
      <c r="H267" s="3">
        <f t="shared" si="84"/>
        <v>66.536019429274049</v>
      </c>
      <c r="I267" s="3">
        <f t="shared" si="85"/>
        <v>5.8658361589413746</v>
      </c>
      <c r="J267" s="2">
        <f t="shared" si="67"/>
        <v>66.794085930838804</v>
      </c>
      <c r="K267" s="2">
        <f t="shared" si="68"/>
        <v>66.794085930838804</v>
      </c>
      <c r="L267" s="2">
        <f t="shared" si="69"/>
        <v>45.531074254150511</v>
      </c>
      <c r="M267" s="5">
        <f t="shared" si="70"/>
        <v>0.42531924200007093</v>
      </c>
      <c r="N267" s="4">
        <f t="shared" si="86"/>
        <v>0.42306146138754724</v>
      </c>
      <c r="O267" s="4">
        <f t="shared" si="87"/>
        <v>0.30623283975110183</v>
      </c>
      <c r="P267" s="4">
        <v>0</v>
      </c>
      <c r="Q267" s="4">
        <f t="shared" si="71"/>
        <v>0</v>
      </c>
      <c r="R267" s="5">
        <v>0</v>
      </c>
      <c r="S267" s="5">
        <f t="shared" si="72"/>
        <v>-9.9866221753016191</v>
      </c>
      <c r="T267" s="5">
        <f t="shared" si="73"/>
        <v>-0.88042371581664591</v>
      </c>
      <c r="U267" s="6">
        <f t="shared" si="74"/>
        <v>2118.3849330380999</v>
      </c>
      <c r="V267" s="5">
        <v>0</v>
      </c>
      <c r="W267" s="5">
        <f t="shared" si="75"/>
        <v>-0.63391125548630489</v>
      </c>
      <c r="X267" s="5">
        <f t="shared" si="76"/>
        <v>7.1904380669037087</v>
      </c>
      <c r="Y267" s="5">
        <v>0</v>
      </c>
      <c r="Z267" s="5">
        <f t="shared" si="77"/>
        <v>-10.620533430787924</v>
      </c>
      <c r="AA267" s="5">
        <f t="shared" si="78"/>
        <v>-25.863985648912937</v>
      </c>
      <c r="AB267">
        <f t="shared" si="88"/>
        <v>0</v>
      </c>
    </row>
    <row r="268" spans="1:28" x14ac:dyDescent="0.25">
      <c r="A268">
        <f t="shared" si="79"/>
        <v>2.3599999999999937</v>
      </c>
      <c r="B268">
        <v>0</v>
      </c>
      <c r="C268" s="5">
        <f t="shared" si="80"/>
        <v>211.44429782839487</v>
      </c>
      <c r="D268" s="5">
        <f t="shared" si="81"/>
        <v>93.024117800304666</v>
      </c>
      <c r="E268" s="2">
        <f t="shared" si="82"/>
        <v>211.44429782839487</v>
      </c>
      <c r="F268" s="2">
        <f t="shared" si="83"/>
        <v>0</v>
      </c>
      <c r="G268" s="3">
        <v>0</v>
      </c>
      <c r="H268" s="3">
        <f t="shared" si="84"/>
        <v>66.429814094966176</v>
      </c>
      <c r="I268" s="3">
        <f t="shared" si="85"/>
        <v>5.6071963024522455</v>
      </c>
      <c r="J268" s="2">
        <f t="shared" si="67"/>
        <v>66.666039713380314</v>
      </c>
      <c r="K268" s="2">
        <f t="shared" si="68"/>
        <v>66.666039713380314</v>
      </c>
      <c r="L268" s="2">
        <f t="shared" si="69"/>
        <v>45.44378985233832</v>
      </c>
      <c r="M268" s="5">
        <f t="shared" si="70"/>
        <v>0.42537325679120963</v>
      </c>
      <c r="N268" s="4">
        <f t="shared" si="86"/>
        <v>0.42383177040058923</v>
      </c>
      <c r="O268" s="4">
        <f t="shared" si="87"/>
        <v>0.30639407504799215</v>
      </c>
      <c r="P268" s="4">
        <v>0</v>
      </c>
      <c r="Q268" s="4">
        <f t="shared" si="71"/>
        <v>0</v>
      </c>
      <c r="R268" s="5">
        <v>0</v>
      </c>
      <c r="S268" s="5">
        <f t="shared" si="72"/>
        <v>-9.9528311912385732</v>
      </c>
      <c r="T268" s="5">
        <f t="shared" si="73"/>
        <v>-0.84009686034441589</v>
      </c>
      <c r="U268" s="6">
        <f t="shared" si="74"/>
        <v>2117.5377485130853</v>
      </c>
      <c r="V268" s="5">
        <v>0</v>
      </c>
      <c r="W268" s="5">
        <f t="shared" si="75"/>
        <v>-0.60511726199630878</v>
      </c>
      <c r="X268" s="5">
        <f t="shared" si="76"/>
        <v>7.1689709173352201</v>
      </c>
      <c r="Y268" s="5">
        <v>0</v>
      </c>
      <c r="Z268" s="5">
        <f t="shared" si="77"/>
        <v>-10.557948453234882</v>
      </c>
      <c r="AA268" s="5">
        <f t="shared" si="78"/>
        <v>-25.845125943009194</v>
      </c>
      <c r="AB268">
        <f t="shared" si="88"/>
        <v>0</v>
      </c>
    </row>
    <row r="269" spans="1:28" x14ac:dyDescent="0.25">
      <c r="A269">
        <f t="shared" si="79"/>
        <v>2.3699999999999934</v>
      </c>
      <c r="B269">
        <v>0</v>
      </c>
      <c r="C269" s="5">
        <f t="shared" si="80"/>
        <v>212.10806807192185</v>
      </c>
      <c r="D269" s="5">
        <f t="shared" si="81"/>
        <v>93.078897507032039</v>
      </c>
      <c r="E269" s="2">
        <f t="shared" si="82"/>
        <v>212.10806807192185</v>
      </c>
      <c r="F269" s="2">
        <f t="shared" si="83"/>
        <v>0</v>
      </c>
      <c r="G269" s="3">
        <v>0</v>
      </c>
      <c r="H269" s="3">
        <f t="shared" si="84"/>
        <v>66.324234610433834</v>
      </c>
      <c r="I269" s="3">
        <f t="shared" si="85"/>
        <v>5.3487450430221539</v>
      </c>
      <c r="J269" s="2">
        <f t="shared" si="67"/>
        <v>66.53956094080516</v>
      </c>
      <c r="K269" s="2">
        <f t="shared" si="68"/>
        <v>66.53956094080516</v>
      </c>
      <c r="L269" s="2">
        <f t="shared" si="69"/>
        <v>45.357573920112578</v>
      </c>
      <c r="M269" s="5">
        <f t="shared" si="70"/>
        <v>0.42542686593047624</v>
      </c>
      <c r="N269" s="4">
        <f t="shared" si="86"/>
        <v>0.4245949125766959</v>
      </c>
      <c r="O269" s="4">
        <f t="shared" si="87"/>
        <v>0.30655339994738839</v>
      </c>
      <c r="P269" s="4">
        <v>0</v>
      </c>
      <c r="Q269" s="4">
        <f t="shared" si="71"/>
        <v>0</v>
      </c>
      <c r="R269" s="5">
        <v>0</v>
      </c>
      <c r="S269" s="5">
        <f t="shared" si="72"/>
        <v>-9.9194102454928608</v>
      </c>
      <c r="T269" s="5">
        <f t="shared" si="73"/>
        <v>-0.7999548987171653</v>
      </c>
      <c r="U269" s="6">
        <f t="shared" si="74"/>
        <v>2116.6909027941151</v>
      </c>
      <c r="V269" s="5">
        <v>0</v>
      </c>
      <c r="W269" s="5">
        <f t="shared" si="75"/>
        <v>-0.57643020139304346</v>
      </c>
      <c r="X269" s="5">
        <f t="shared" si="76"/>
        <v>7.1477125206421048</v>
      </c>
      <c r="Y269" s="5">
        <v>0</v>
      </c>
      <c r="Z269" s="5">
        <f t="shared" si="77"/>
        <v>-10.495840446885904</v>
      </c>
      <c r="AA269" s="5">
        <f t="shared" si="78"/>
        <v>-25.826242378075058</v>
      </c>
      <c r="AB269">
        <f t="shared" si="88"/>
        <v>0</v>
      </c>
    </row>
    <row r="270" spans="1:28" x14ac:dyDescent="0.25">
      <c r="A270">
        <f t="shared" si="79"/>
        <v>2.3799999999999932</v>
      </c>
      <c r="B270">
        <v>0</v>
      </c>
      <c r="C270" s="5">
        <f t="shared" si="80"/>
        <v>212.77078562600386</v>
      </c>
      <c r="D270" s="5">
        <f t="shared" si="81"/>
        <v>93.131093645343356</v>
      </c>
      <c r="E270" s="2">
        <f t="shared" si="82"/>
        <v>212.77078562600386</v>
      </c>
      <c r="F270" s="2">
        <f t="shared" si="83"/>
        <v>0</v>
      </c>
      <c r="G270" s="3">
        <v>0</v>
      </c>
      <c r="H270" s="3">
        <f t="shared" si="84"/>
        <v>66.219276205964974</v>
      </c>
      <c r="I270" s="3">
        <f t="shared" si="85"/>
        <v>5.0904826192414037</v>
      </c>
      <c r="J270" s="2">
        <f t="shared" si="67"/>
        <v>66.414648644246228</v>
      </c>
      <c r="K270" s="2">
        <f t="shared" si="68"/>
        <v>66.414648644246228</v>
      </c>
      <c r="L270" s="2">
        <f t="shared" si="69"/>
        <v>45.272425797032191</v>
      </c>
      <c r="M270" s="5">
        <f t="shared" si="70"/>
        <v>0.42548006008547479</v>
      </c>
      <c r="N270" s="4">
        <f t="shared" si="86"/>
        <v>0.42535079399677705</v>
      </c>
      <c r="O270" s="4">
        <f t="shared" si="87"/>
        <v>0.30671080796331823</v>
      </c>
      <c r="P270" s="4">
        <v>0</v>
      </c>
      <c r="Q270" s="4">
        <f t="shared" si="71"/>
        <v>0</v>
      </c>
      <c r="R270" s="5">
        <v>0</v>
      </c>
      <c r="S270" s="5">
        <f t="shared" si="72"/>
        <v>-9.8863568610447778</v>
      </c>
      <c r="T270" s="5">
        <f t="shared" si="73"/>
        <v>-0.75999513513609041</v>
      </c>
      <c r="U270" s="6">
        <f t="shared" si="74"/>
        <v>2115.8443957456939</v>
      </c>
      <c r="V270" s="5">
        <v>0</v>
      </c>
      <c r="W270" s="5">
        <f t="shared" si="75"/>
        <v>-0.54784875676419309</v>
      </c>
      <c r="X270" s="5">
        <f t="shared" si="76"/>
        <v>7.126661823013726</v>
      </c>
      <c r="Y270" s="5">
        <v>0</v>
      </c>
      <c r="Z270" s="5">
        <f t="shared" si="77"/>
        <v>-10.434205617808971</v>
      </c>
      <c r="AA270" s="5">
        <f t="shared" si="78"/>
        <v>-25.807333312122363</v>
      </c>
      <c r="AB270">
        <f t="shared" si="88"/>
        <v>0</v>
      </c>
    </row>
    <row r="271" spans="1:28" x14ac:dyDescent="0.25">
      <c r="A271">
        <f t="shared" si="79"/>
        <v>2.389999999999993</v>
      </c>
      <c r="B271">
        <v>0</v>
      </c>
      <c r="C271" s="5">
        <f t="shared" si="80"/>
        <v>213.43245667778262</v>
      </c>
      <c r="D271" s="5">
        <f t="shared" si="81"/>
        <v>93.180708104870163</v>
      </c>
      <c r="E271" s="2">
        <f t="shared" si="82"/>
        <v>213.43245667778262</v>
      </c>
      <c r="F271" s="2">
        <f t="shared" si="83"/>
        <v>0</v>
      </c>
      <c r="G271" s="3">
        <v>0</v>
      </c>
      <c r="H271" s="3">
        <f t="shared" si="84"/>
        <v>66.11493414978689</v>
      </c>
      <c r="I271" s="3">
        <f t="shared" si="85"/>
        <v>4.8324092861201802</v>
      </c>
      <c r="J271" s="2">
        <f t="shared" si="67"/>
        <v>66.291301821123085</v>
      </c>
      <c r="K271" s="2">
        <f t="shared" si="68"/>
        <v>66.291301821123085</v>
      </c>
      <c r="L271" s="2">
        <f t="shared" si="69"/>
        <v>45.188344799674901</v>
      </c>
      <c r="M271" s="5">
        <f t="shared" si="70"/>
        <v>0.42553282994468444</v>
      </c>
      <c r="N271" s="4">
        <f t="shared" si="86"/>
        <v>0.4260993213360299</v>
      </c>
      <c r="O271" s="4">
        <f t="shared" si="87"/>
        <v>0.30686629272589994</v>
      </c>
      <c r="P271" s="4">
        <v>0</v>
      </c>
      <c r="Q271" s="4">
        <f t="shared" si="71"/>
        <v>0</v>
      </c>
      <c r="R271" s="5">
        <v>0</v>
      </c>
      <c r="S271" s="5">
        <f t="shared" si="72"/>
        <v>-9.8536685809430118</v>
      </c>
      <c r="T271" s="5">
        <f t="shared" si="73"/>
        <v>-0.72021488284357837</v>
      </c>
      <c r="U271" s="6">
        <f t="shared" si="74"/>
        <v>2114.9982272323805</v>
      </c>
      <c r="V271" s="5">
        <v>0</v>
      </c>
      <c r="W271" s="5">
        <f t="shared" si="75"/>
        <v>-0.51937161015980038</v>
      </c>
      <c r="X271" s="5">
        <f t="shared" si="76"/>
        <v>7.1058177757441738</v>
      </c>
      <c r="Y271" s="5">
        <v>0</v>
      </c>
      <c r="Z271" s="5">
        <f t="shared" si="77"/>
        <v>-10.373040191102811</v>
      </c>
      <c r="AA271" s="5">
        <f t="shared" si="78"/>
        <v>-25.788397107099403</v>
      </c>
      <c r="AB271">
        <f t="shared" si="88"/>
        <v>0</v>
      </c>
    </row>
    <row r="272" spans="1:28" x14ac:dyDescent="0.25">
      <c r="A272">
        <f t="shared" si="79"/>
        <v>2.3999999999999928</v>
      </c>
      <c r="B272">
        <v>0</v>
      </c>
      <c r="C272" s="5">
        <f t="shared" si="80"/>
        <v>214.09308736727093</v>
      </c>
      <c r="D272" s="5">
        <f t="shared" si="81"/>
        <v>93.227742777876017</v>
      </c>
      <c r="E272" s="2">
        <f t="shared" si="82"/>
        <v>214.09308736727093</v>
      </c>
      <c r="F272" s="2">
        <f t="shared" si="83"/>
        <v>0</v>
      </c>
      <c r="G272" s="3">
        <v>0</v>
      </c>
      <c r="H272" s="3">
        <f t="shared" si="84"/>
        <v>66.011203747875868</v>
      </c>
      <c r="I272" s="3">
        <f t="shared" si="85"/>
        <v>4.5745253150491862</v>
      </c>
      <c r="J272" s="2">
        <f t="shared" si="67"/>
        <v>66.169519433811871</v>
      </c>
      <c r="K272" s="2">
        <f t="shared" si="68"/>
        <v>66.169519433811871</v>
      </c>
      <c r="L272" s="2">
        <f t="shared" si="69"/>
        <v>45.10533022073065</v>
      </c>
      <c r="M272" s="5">
        <f t="shared" si="70"/>
        <v>0.42558516622162307</v>
      </c>
      <c r="N272" s="4">
        <f t="shared" si="86"/>
        <v>0.42684040190161121</v>
      </c>
      <c r="O272" s="4">
        <f t="shared" si="87"/>
        <v>0.3070198479838584</v>
      </c>
      <c r="P272" s="4">
        <v>0</v>
      </c>
      <c r="Q272" s="4">
        <f t="shared" si="71"/>
        <v>0</v>
      </c>
      <c r="R272" s="5">
        <v>0</v>
      </c>
      <c r="S272" s="5">
        <f t="shared" si="72"/>
        <v>-9.8213429679253696</v>
      </c>
      <c r="T272" s="5">
        <f t="shared" si="73"/>
        <v>-0.6806114641713471</v>
      </c>
      <c r="U272" s="6">
        <f t="shared" si="74"/>
        <v>2114.152397118788</v>
      </c>
      <c r="V272" s="5">
        <v>0</v>
      </c>
      <c r="W272" s="5">
        <f t="shared" si="75"/>
        <v>-0.49099744270020435</v>
      </c>
      <c r="X272" s="5">
        <f t="shared" si="76"/>
        <v>7.0851793350324259</v>
      </c>
      <c r="Y272" s="5">
        <v>0</v>
      </c>
      <c r="Z272" s="5">
        <f t="shared" si="77"/>
        <v>-10.312340410625573</v>
      </c>
      <c r="AA272" s="5">
        <f t="shared" si="78"/>
        <v>-25.76943212913892</v>
      </c>
      <c r="AB272">
        <f t="shared" si="88"/>
        <v>0</v>
      </c>
    </row>
    <row r="273" spans="1:28" x14ac:dyDescent="0.25">
      <c r="A273">
        <f t="shared" si="79"/>
        <v>2.4099999999999926</v>
      </c>
      <c r="B273">
        <v>0</v>
      </c>
      <c r="C273" s="5">
        <f t="shared" si="80"/>
        <v>214.75268378772915</v>
      </c>
      <c r="D273" s="5">
        <f t="shared" si="81"/>
        <v>93.272199559420045</v>
      </c>
      <c r="E273" s="2">
        <f t="shared" si="82"/>
        <v>214.75268378772915</v>
      </c>
      <c r="F273" s="2">
        <f t="shared" si="83"/>
        <v>0</v>
      </c>
      <c r="G273" s="3">
        <v>0</v>
      </c>
      <c r="H273" s="3">
        <f t="shared" si="84"/>
        <v>65.908080343769612</v>
      </c>
      <c r="I273" s="3">
        <f t="shared" si="85"/>
        <v>4.3168309937577973</v>
      </c>
      <c r="J273" s="2">
        <f t="shared" si="67"/>
        <v>66.049300408327255</v>
      </c>
      <c r="K273" s="2">
        <f t="shared" si="68"/>
        <v>66.049300408327255</v>
      </c>
      <c r="L273" s="2">
        <f t="shared" si="69"/>
        <v>45.023381328103106</v>
      </c>
      <c r="M273" s="5">
        <f t="shared" si="70"/>
        <v>0.42563705965905169</v>
      </c>
      <c r="N273" s="4">
        <f t="shared" si="86"/>
        <v>0.42757394367044005</v>
      </c>
      <c r="O273" s="4">
        <f t="shared" si="87"/>
        <v>0.30717146760702346</v>
      </c>
      <c r="P273" s="4">
        <v>0</v>
      </c>
      <c r="Q273" s="4">
        <f t="shared" si="71"/>
        <v>0</v>
      </c>
      <c r="R273" s="5">
        <v>0</v>
      </c>
      <c r="S273" s="5">
        <f t="shared" si="72"/>
        <v>-9.7893776040451801</v>
      </c>
      <c r="T273" s="5">
        <f t="shared" si="73"/>
        <v>-0.64118221059271829</v>
      </c>
      <c r="U273" s="6">
        <f t="shared" si="74"/>
        <v>2113.3069052695837</v>
      </c>
      <c r="V273" s="5">
        <v>0</v>
      </c>
      <c r="W273" s="5">
        <f t="shared" si="75"/>
        <v>-0.46272493468742154</v>
      </c>
      <c r="X273" s="5">
        <f t="shared" si="76"/>
        <v>7.0647454617852077</v>
      </c>
      <c r="Y273" s="5">
        <v>0</v>
      </c>
      <c r="Z273" s="5">
        <f t="shared" si="77"/>
        <v>-10.252102538732602</v>
      </c>
      <c r="AA273" s="5">
        <f t="shared" si="78"/>
        <v>-25.750436748807509</v>
      </c>
      <c r="AB273">
        <f t="shared" si="88"/>
        <v>0</v>
      </c>
    </row>
    <row r="274" spans="1:28" x14ac:dyDescent="0.25">
      <c r="A274">
        <f t="shared" si="79"/>
        <v>2.4199999999999924</v>
      </c>
      <c r="B274">
        <v>0</v>
      </c>
      <c r="C274" s="5">
        <f t="shared" si="80"/>
        <v>215.4112519860399</v>
      </c>
      <c r="D274" s="5">
        <f t="shared" si="81"/>
        <v>93.314080347520189</v>
      </c>
      <c r="E274" s="2">
        <f t="shared" si="82"/>
        <v>215.4112519860399</v>
      </c>
      <c r="F274" s="2">
        <f t="shared" si="83"/>
        <v>0</v>
      </c>
      <c r="G274" s="3">
        <v>0</v>
      </c>
      <c r="H274" s="3">
        <f t="shared" si="84"/>
        <v>65.805559318382279</v>
      </c>
      <c r="I274" s="3">
        <f t="shared" si="85"/>
        <v>4.0593266262697218</v>
      </c>
      <c r="J274" s="2">
        <f t="shared" si="67"/>
        <v>65.930643633016899</v>
      </c>
      <c r="K274" s="2">
        <f t="shared" si="68"/>
        <v>65.930643633016899</v>
      </c>
      <c r="L274" s="2">
        <f t="shared" si="69"/>
        <v>44.942497364019694</v>
      </c>
      <c r="M274" s="5">
        <f t="shared" si="70"/>
        <v>0.42568850103321559</v>
      </c>
      <c r="N274" s="4">
        <f t="shared" si="86"/>
        <v>0.42829985532710713</v>
      </c>
      <c r="O274" s="4">
        <f t="shared" si="87"/>
        <v>0.30732114558880957</v>
      </c>
      <c r="P274" s="4">
        <v>0</v>
      </c>
      <c r="Q274" s="4">
        <f t="shared" si="71"/>
        <v>0</v>
      </c>
      <c r="R274" s="5">
        <v>0</v>
      </c>
      <c r="S274" s="5">
        <f t="shared" si="72"/>
        <v>-9.7577700903032092</v>
      </c>
      <c r="T274" s="5">
        <f t="shared" si="73"/>
        <v>-0.60192446277895828</v>
      </c>
      <c r="U274" s="6">
        <f t="shared" si="74"/>
        <v>2112.4617515494888</v>
      </c>
      <c r="V274" s="5">
        <v>0</v>
      </c>
      <c r="W274" s="5">
        <f t="shared" si="75"/>
        <v>-0.43455276571993728</v>
      </c>
      <c r="X274" s="5">
        <f t="shared" si="76"/>
        <v>7.0445151214225925</v>
      </c>
      <c r="Y274" s="5">
        <v>0</v>
      </c>
      <c r="Z274" s="5">
        <f t="shared" si="77"/>
        <v>-10.192322856023146</v>
      </c>
      <c r="AA274" s="5">
        <f t="shared" si="78"/>
        <v>-25.731409341356365</v>
      </c>
      <c r="AB274">
        <f t="shared" si="88"/>
        <v>0</v>
      </c>
    </row>
    <row r="275" spans="1:28" x14ac:dyDescent="0.25">
      <c r="A275">
        <f t="shared" si="79"/>
        <v>2.4299999999999922</v>
      </c>
      <c r="B275">
        <v>0</v>
      </c>
      <c r="C275" s="5">
        <f t="shared" si="80"/>
        <v>216.06879796308093</v>
      </c>
      <c r="D275" s="5">
        <f t="shared" si="81"/>
        <v>93.35338704331582</v>
      </c>
      <c r="E275" s="2">
        <f t="shared" si="82"/>
        <v>216.06879796308093</v>
      </c>
      <c r="F275" s="2">
        <f t="shared" si="83"/>
        <v>0</v>
      </c>
      <c r="G275" s="3">
        <v>0</v>
      </c>
      <c r="H275" s="3">
        <f t="shared" si="84"/>
        <v>65.703636089822041</v>
      </c>
      <c r="I275" s="3">
        <f t="shared" si="85"/>
        <v>3.8020125328561583</v>
      </c>
      <c r="J275" s="2">
        <f t="shared" si="67"/>
        <v>65.813547957269108</v>
      </c>
      <c r="K275" s="2">
        <f t="shared" si="68"/>
        <v>65.813547957269108</v>
      </c>
      <c r="L275" s="2">
        <f t="shared" si="69"/>
        <v>44.862677544150721</v>
      </c>
      <c r="M275" s="5">
        <f t="shared" si="70"/>
        <v>0.4257394811581201</v>
      </c>
      <c r="N275" s="4">
        <f t="shared" si="86"/>
        <v>0.4290180463018628</v>
      </c>
      <c r="O275" s="4">
        <f t="shared" si="87"/>
        <v>0.30746887604867373</v>
      </c>
      <c r="P275" s="4">
        <v>0</v>
      </c>
      <c r="Q275" s="4">
        <f t="shared" si="71"/>
        <v>0</v>
      </c>
      <c r="R275" s="5">
        <v>0</v>
      </c>
      <c r="S275" s="5">
        <f t="shared" si="72"/>
        <v>-9.7265180462851806</v>
      </c>
      <c r="T275" s="5">
        <f t="shared" si="73"/>
        <v>-0.56283557065963308</v>
      </c>
      <c r="U275" s="6">
        <f t="shared" si="74"/>
        <v>2111.6169358232783</v>
      </c>
      <c r="V275" s="5">
        <v>0</v>
      </c>
      <c r="W275" s="5">
        <f t="shared" si="75"/>
        <v>-0.40647961481086764</v>
      </c>
      <c r="X275" s="5">
        <f t="shared" si="76"/>
        <v>7.0244872836863683</v>
      </c>
      <c r="Y275" s="5">
        <v>0</v>
      </c>
      <c r="Z275" s="5">
        <f t="shared" si="77"/>
        <v>-10.132997661096049</v>
      </c>
      <c r="AA275" s="5">
        <f t="shared" si="78"/>
        <v>-25.712348286973263</v>
      </c>
      <c r="AB275">
        <f t="shared" si="88"/>
        <v>0</v>
      </c>
    </row>
    <row r="276" spans="1:28" x14ac:dyDescent="0.25">
      <c r="A276">
        <f t="shared" si="79"/>
        <v>2.439999999999992</v>
      </c>
      <c r="B276">
        <v>0</v>
      </c>
      <c r="C276" s="5">
        <f t="shared" si="80"/>
        <v>216.72532767409609</v>
      </c>
      <c r="D276" s="5">
        <f t="shared" si="81"/>
        <v>93.390121551230024</v>
      </c>
      <c r="E276" s="2">
        <f t="shared" si="82"/>
        <v>216.72532767409609</v>
      </c>
      <c r="F276" s="2">
        <f t="shared" si="83"/>
        <v>0</v>
      </c>
      <c r="G276" s="3">
        <v>0</v>
      </c>
      <c r="H276" s="3">
        <f t="shared" si="84"/>
        <v>65.602306113211085</v>
      </c>
      <c r="I276" s="3">
        <f t="shared" si="85"/>
        <v>3.5448890499864256</v>
      </c>
      <c r="J276" s="2">
        <f t="shared" si="67"/>
        <v>65.698012190234238</v>
      </c>
      <c r="K276" s="2">
        <f t="shared" si="68"/>
        <v>65.698012190234238</v>
      </c>
      <c r="L276" s="2">
        <f t="shared" si="69"/>
        <v>44.783921056737718</v>
      </c>
      <c r="M276" s="5">
        <f t="shared" si="70"/>
        <v>0.42578999088983638</v>
      </c>
      <c r="N276" s="4">
        <f t="shared" si="86"/>
        <v>0.42972842680865486</v>
      </c>
      <c r="O276" s="4">
        <f t="shared" si="87"/>
        <v>0.30761465323455095</v>
      </c>
      <c r="P276" s="4">
        <v>0</v>
      </c>
      <c r="Q276" s="4">
        <f t="shared" si="71"/>
        <v>0</v>
      </c>
      <c r="R276" s="5">
        <v>0</v>
      </c>
      <c r="S276" s="5">
        <f t="shared" si="72"/>
        <v>-9.6956191098048343</v>
      </c>
      <c r="T276" s="5">
        <f t="shared" si="73"/>
        <v>-0.52391289348690795</v>
      </c>
      <c r="U276" s="6">
        <f t="shared" si="74"/>
        <v>2110.7724579557821</v>
      </c>
      <c r="V276" s="5">
        <v>0</v>
      </c>
      <c r="W276" s="5">
        <f t="shared" si="75"/>
        <v>-0.37850416050945362</v>
      </c>
      <c r="X276" s="5">
        <f t="shared" si="76"/>
        <v>7.0046609224512242</v>
      </c>
      <c r="Y276" s="5">
        <v>0</v>
      </c>
      <c r="Z276" s="5">
        <f t="shared" si="77"/>
        <v>-10.074123270314288</v>
      </c>
      <c r="AA276" s="5">
        <f t="shared" si="78"/>
        <v>-25.693251971035682</v>
      </c>
      <c r="AB276">
        <f t="shared" si="88"/>
        <v>0</v>
      </c>
    </row>
    <row r="277" spans="1:28" x14ac:dyDescent="0.25">
      <c r="A277">
        <f t="shared" si="79"/>
        <v>2.4499999999999917</v>
      </c>
      <c r="B277">
        <v>0</v>
      </c>
      <c r="C277" s="5">
        <f t="shared" si="80"/>
        <v>217.38084702906468</v>
      </c>
      <c r="D277" s="5">
        <f t="shared" si="81"/>
        <v>93.424285779131338</v>
      </c>
      <c r="E277" s="2">
        <f t="shared" si="82"/>
        <v>217.38084702906468</v>
      </c>
      <c r="F277" s="2">
        <f t="shared" si="83"/>
        <v>0</v>
      </c>
      <c r="G277" s="3">
        <v>0</v>
      </c>
      <c r="H277" s="3">
        <f t="shared" si="84"/>
        <v>65.501564880507942</v>
      </c>
      <c r="I277" s="3">
        <f t="shared" si="85"/>
        <v>3.2879565302760687</v>
      </c>
      <c r="J277" s="2">
        <f t="shared" si="67"/>
        <v>65.584035099560438</v>
      </c>
      <c r="K277" s="2">
        <f t="shared" si="68"/>
        <v>65.584035099560438</v>
      </c>
      <c r="L277" s="2">
        <f t="shared" si="69"/>
        <v>44.706227061731724</v>
      </c>
      <c r="M277" s="5">
        <f t="shared" si="70"/>
        <v>0.42584002113083502</v>
      </c>
      <c r="N277" s="4">
        <f t="shared" si="86"/>
        <v>0.43043090788318961</v>
      </c>
      <c r="O277" s="4">
        <f t="shared" si="87"/>
        <v>0.30775847152526675</v>
      </c>
      <c r="P277" s="4">
        <v>0</v>
      </c>
      <c r="Q277" s="4">
        <f t="shared" si="71"/>
        <v>0</v>
      </c>
      <c r="R277" s="5">
        <v>0</v>
      </c>
      <c r="S277" s="5">
        <f t="shared" si="72"/>
        <v>-9.6650709365525245</v>
      </c>
      <c r="T277" s="5">
        <f t="shared" si="73"/>
        <v>-0.48515379990373264</v>
      </c>
      <c r="U277" s="6">
        <f t="shared" si="74"/>
        <v>2109.928317811884</v>
      </c>
      <c r="V277" s="5">
        <v>0</v>
      </c>
      <c r="W277" s="5">
        <f t="shared" si="75"/>
        <v>-0.35062508102584811</v>
      </c>
      <c r="X277" s="5">
        <f t="shared" si="76"/>
        <v>6.9850350155388439</v>
      </c>
      <c r="Y277" s="5">
        <v>0</v>
      </c>
      <c r="Z277" s="5">
        <f t="shared" si="77"/>
        <v>-10.015696017578373</v>
      </c>
      <c r="AA277" s="5">
        <f t="shared" si="78"/>
        <v>-25.674118784364889</v>
      </c>
      <c r="AB277">
        <f t="shared" si="88"/>
        <v>0</v>
      </c>
    </row>
    <row r="278" spans="1:28" x14ac:dyDescent="0.25">
      <c r="A278">
        <f t="shared" si="79"/>
        <v>2.4599999999999915</v>
      </c>
      <c r="B278">
        <v>0</v>
      </c>
      <c r="C278" s="5">
        <f t="shared" si="80"/>
        <v>218.03536189306888</v>
      </c>
      <c r="D278" s="5">
        <f t="shared" si="81"/>
        <v>93.455881638494887</v>
      </c>
      <c r="E278" s="2">
        <f t="shared" si="82"/>
        <v>218.03536189306888</v>
      </c>
      <c r="F278" s="2">
        <f t="shared" si="83"/>
        <v>0</v>
      </c>
      <c r="G278" s="3">
        <v>0</v>
      </c>
      <c r="H278" s="3">
        <f t="shared" si="84"/>
        <v>65.401407920332161</v>
      </c>
      <c r="I278" s="3">
        <f t="shared" si="85"/>
        <v>3.0312153424324197</v>
      </c>
      <c r="J278" s="2">
        <f t="shared" si="67"/>
        <v>65.471615410144594</v>
      </c>
      <c r="K278" s="2">
        <f t="shared" si="68"/>
        <v>65.471615410144594</v>
      </c>
      <c r="L278" s="2">
        <f t="shared" si="69"/>
        <v>44.629594689941776</v>
      </c>
      <c r="M278" s="5">
        <f t="shared" si="70"/>
        <v>0.42588956283434326</v>
      </c>
      <c r="N278" s="4">
        <f t="shared" si="86"/>
        <v>0.43112540142098427</v>
      </c>
      <c r="O278" s="4">
        <f t="shared" si="87"/>
        <v>0.30790032543292245</v>
      </c>
      <c r="P278" s="4">
        <v>0</v>
      </c>
      <c r="Q278" s="4">
        <f t="shared" si="71"/>
        <v>0</v>
      </c>
      <c r="R278" s="5">
        <v>0</v>
      </c>
      <c r="S278" s="5">
        <f t="shared" si="72"/>
        <v>-9.6348711997494032</v>
      </c>
      <c r="T278" s="5">
        <f t="shared" si="73"/>
        <v>-0.44655566801584412</v>
      </c>
      <c r="U278" s="6">
        <f t="shared" si="74"/>
        <v>2109.0845152565207</v>
      </c>
      <c r="V278" s="5">
        <v>0</v>
      </c>
      <c r="W278" s="5">
        <f t="shared" si="75"/>
        <v>-0.32284105435914451</v>
      </c>
      <c r="X278" s="5">
        <f t="shared" si="76"/>
        <v>6.9656085445348968</v>
      </c>
      <c r="Y278" s="5">
        <v>0</v>
      </c>
      <c r="Z278" s="5">
        <f t="shared" si="77"/>
        <v>-9.9577122541085483</v>
      </c>
      <c r="AA278" s="5">
        <f t="shared" si="78"/>
        <v>-25.654947123480948</v>
      </c>
      <c r="AB278">
        <f t="shared" si="88"/>
        <v>0</v>
      </c>
    </row>
    <row r="279" spans="1:28" x14ac:dyDescent="0.25">
      <c r="A279">
        <f t="shared" si="79"/>
        <v>2.4699999999999913</v>
      </c>
      <c r="B279">
        <v>0</v>
      </c>
      <c r="C279" s="5">
        <f t="shared" si="80"/>
        <v>218.68887808665951</v>
      </c>
      <c r="D279" s="5">
        <f t="shared" si="81"/>
        <v>93.484911044563034</v>
      </c>
      <c r="E279" s="2">
        <f t="shared" si="82"/>
        <v>218.68887808665951</v>
      </c>
      <c r="F279" s="2">
        <f t="shared" si="83"/>
        <v>0</v>
      </c>
      <c r="G279" s="3">
        <v>0</v>
      </c>
      <c r="H279" s="3">
        <f t="shared" si="84"/>
        <v>65.301830797791069</v>
      </c>
      <c r="I279" s="3">
        <f t="shared" si="85"/>
        <v>2.7746658711976102</v>
      </c>
      <c r="J279" s="2">
        <f t="shared" si="67"/>
        <v>65.360751802898676</v>
      </c>
      <c r="K279" s="2">
        <f t="shared" si="68"/>
        <v>65.360751802898676</v>
      </c>
      <c r="L279" s="2">
        <f t="shared" si="69"/>
        <v>44.554023042194054</v>
      </c>
      <c r="M279" s="5">
        <f t="shared" si="70"/>
        <v>0.42593860700872221</v>
      </c>
      <c r="N279" s="4">
        <f t="shared" si="86"/>
        <v>0.43181182021538583</v>
      </c>
      <c r="O279" s="4">
        <f t="shared" si="87"/>
        <v>0.30804020960525491</v>
      </c>
      <c r="P279" s="4">
        <v>0</v>
      </c>
      <c r="Q279" s="4">
        <f t="shared" si="71"/>
        <v>0</v>
      </c>
      <c r="R279" s="5">
        <v>0</v>
      </c>
      <c r="S279" s="5">
        <f t="shared" si="72"/>
        <v>-9.6050175898070638</v>
      </c>
      <c r="T279" s="5">
        <f t="shared" si="73"/>
        <v>-0.4081158854675157</v>
      </c>
      <c r="U279" s="6">
        <f t="shared" si="74"/>
        <v>2108.2410501546847</v>
      </c>
      <c r="V279" s="5">
        <v>0</v>
      </c>
      <c r="W279" s="5">
        <f t="shared" si="75"/>
        <v>-0.29515075842860472</v>
      </c>
      <c r="X279" s="5">
        <f t="shared" si="76"/>
        <v>6.9463804946090306</v>
      </c>
      <c r="Y279" s="5">
        <v>0</v>
      </c>
      <c r="Z279" s="5">
        <f t="shared" si="77"/>
        <v>-9.9001683482356686</v>
      </c>
      <c r="AA279" s="5">
        <f t="shared" si="78"/>
        <v>-25.635735390858486</v>
      </c>
      <c r="AB279">
        <f t="shared" si="88"/>
        <v>0</v>
      </c>
    </row>
    <row r="280" spans="1:28" x14ac:dyDescent="0.25">
      <c r="A280">
        <f t="shared" si="79"/>
        <v>2.4799999999999911</v>
      </c>
      <c r="B280">
        <v>0</v>
      </c>
      <c r="C280" s="5">
        <f t="shared" si="80"/>
        <v>219.34140138622001</v>
      </c>
      <c r="D280" s="5">
        <f t="shared" si="81"/>
        <v>93.511375916505472</v>
      </c>
      <c r="E280" s="2">
        <f t="shared" si="82"/>
        <v>219.34140138622001</v>
      </c>
      <c r="F280" s="2">
        <f t="shared" si="83"/>
        <v>0</v>
      </c>
      <c r="G280" s="3">
        <v>0</v>
      </c>
      <c r="H280" s="3">
        <f t="shared" si="84"/>
        <v>65.202829114308713</v>
      </c>
      <c r="I280" s="3">
        <f t="shared" si="85"/>
        <v>2.5183085172890252</v>
      </c>
      <c r="J280" s="2">
        <f t="shared" si="67"/>
        <v>65.251442913532529</v>
      </c>
      <c r="K280" s="2">
        <f t="shared" si="68"/>
        <v>65.251442913532529</v>
      </c>
      <c r="L280" s="2">
        <f t="shared" si="69"/>
        <v>44.479511188502059</v>
      </c>
      <c r="M280" s="5">
        <f t="shared" si="70"/>
        <v>0.42598714472186128</v>
      </c>
      <c r="N280" s="4">
        <f t="shared" si="86"/>
        <v>0.43249007799552175</v>
      </c>
      <c r="O280" s="4">
        <f t="shared" si="87"/>
        <v>0.30817811882796636</v>
      </c>
      <c r="P280" s="4">
        <v>0</v>
      </c>
      <c r="Q280" s="4">
        <f t="shared" si="71"/>
        <v>0</v>
      </c>
      <c r="R280" s="5">
        <v>0</v>
      </c>
      <c r="S280" s="5">
        <f t="shared" si="72"/>
        <v>-9.5755078139927878</v>
      </c>
      <c r="T280" s="5">
        <f t="shared" si="73"/>
        <v>-0.36983184952098702</v>
      </c>
      <c r="U280" s="6">
        <f t="shared" si="74"/>
        <v>2107.3979223714214</v>
      </c>
      <c r="V280" s="5">
        <v>0</v>
      </c>
      <c r="W280" s="5">
        <f t="shared" si="75"/>
        <v>-0.26755287120803167</v>
      </c>
      <c r="X280" s="5">
        <f t="shared" si="76"/>
        <v>6.9273498543378658</v>
      </c>
      <c r="Y280" s="5">
        <v>0</v>
      </c>
      <c r="Z280" s="5">
        <f t="shared" si="77"/>
        <v>-9.84306068520082</v>
      </c>
      <c r="AA280" s="5">
        <f t="shared" si="78"/>
        <v>-25.616481995183122</v>
      </c>
      <c r="AB280">
        <f t="shared" si="88"/>
        <v>0</v>
      </c>
    </row>
    <row r="281" spans="1:28" x14ac:dyDescent="0.25">
      <c r="A281">
        <f t="shared" si="79"/>
        <v>2.4899999999999909</v>
      </c>
      <c r="B281">
        <v>0</v>
      </c>
      <c r="C281" s="5">
        <f t="shared" si="80"/>
        <v>219.99293752432885</v>
      </c>
      <c r="D281" s="5">
        <f t="shared" si="81"/>
        <v>93.53527817757859</v>
      </c>
      <c r="E281" s="2">
        <f t="shared" si="82"/>
        <v>219.99293752432885</v>
      </c>
      <c r="F281" s="2">
        <f t="shared" si="83"/>
        <v>0</v>
      </c>
      <c r="G281" s="3">
        <v>0</v>
      </c>
      <c r="H281" s="3">
        <f t="shared" si="84"/>
        <v>65.104398507456708</v>
      </c>
      <c r="I281" s="3">
        <f t="shared" si="85"/>
        <v>2.2621436973371938</v>
      </c>
      <c r="J281" s="2">
        <f t="shared" si="67"/>
        <v>65.143687331353405</v>
      </c>
      <c r="K281" s="2">
        <f t="shared" si="68"/>
        <v>65.143687331353405</v>
      </c>
      <c r="L281" s="2">
        <f t="shared" si="69"/>
        <v>44.406058167248396</v>
      </c>
      <c r="M281" s="5">
        <f t="shared" si="70"/>
        <v>0.42603516710558487</v>
      </c>
      <c r="N281" s="4">
        <f t="shared" si="86"/>
        <v>0.43316008946415663</v>
      </c>
      <c r="O281" s="4">
        <f t="shared" si="87"/>
        <v>0.30831404802702511</v>
      </c>
      <c r="P281" s="4">
        <v>0</v>
      </c>
      <c r="Q281" s="4">
        <f t="shared" si="71"/>
        <v>0</v>
      </c>
      <c r="R281" s="5">
        <v>0</v>
      </c>
      <c r="S281" s="5">
        <f t="shared" si="72"/>
        <v>-9.5463395961002249</v>
      </c>
      <c r="T281" s="5">
        <f t="shared" si="73"/>
        <v>-0.33170096713949704</v>
      </c>
      <c r="U281" s="6">
        <f t="shared" si="74"/>
        <v>2106.55513177183</v>
      </c>
      <c r="V281" s="5">
        <v>0</v>
      </c>
      <c r="W281" s="5">
        <f t="shared" si="75"/>
        <v>-0.2400460708632354</v>
      </c>
      <c r="X281" s="5">
        <f t="shared" si="76"/>
        <v>6.9085156155311038</v>
      </c>
      <c r="Y281" s="5">
        <v>0</v>
      </c>
      <c r="Z281" s="5">
        <f t="shared" si="77"/>
        <v>-9.7863856669634597</v>
      </c>
      <c r="AA281" s="5">
        <f t="shared" si="78"/>
        <v>-25.597185351608392</v>
      </c>
      <c r="AB281">
        <f t="shared" si="88"/>
        <v>0</v>
      </c>
    </row>
    <row r="282" spans="1:28" x14ac:dyDescent="0.25">
      <c r="A282">
        <f t="shared" si="79"/>
        <v>2.4999999999999907</v>
      </c>
      <c r="B282">
        <v>0</v>
      </c>
      <c r="C282" s="5">
        <f t="shared" si="80"/>
        <v>220.64349219012007</v>
      </c>
      <c r="D282" s="5">
        <f t="shared" si="81"/>
        <v>93.556619755284373</v>
      </c>
      <c r="E282" s="2">
        <f t="shared" si="82"/>
        <v>220.64349219012007</v>
      </c>
      <c r="F282" s="2">
        <f t="shared" si="83"/>
        <v>0</v>
      </c>
      <c r="G282" s="3">
        <v>0</v>
      </c>
      <c r="H282" s="3">
        <f t="shared" si="84"/>
        <v>65.006534650787074</v>
      </c>
      <c r="I282" s="3">
        <f t="shared" si="85"/>
        <v>2.00617184382111</v>
      </c>
      <c r="J282" s="2">
        <f t="shared" si="67"/>
        <v>65.037483598083043</v>
      </c>
      <c r="K282" s="2">
        <f t="shared" si="68"/>
        <v>65.037483598083043</v>
      </c>
      <c r="L282" s="2">
        <f t="shared" si="69"/>
        <v>44.33366298437835</v>
      </c>
      <c r="M282" s="5">
        <f t="shared" si="70"/>
        <v>0.42608266536006811</v>
      </c>
      <c r="N282" s="4">
        <f t="shared" si="86"/>
        <v>0.43382177033542174</v>
      </c>
      <c r="O282" s="4">
        <f t="shared" si="87"/>
        <v>0.30844799227093356</v>
      </c>
      <c r="P282" s="4">
        <v>0</v>
      </c>
      <c r="Q282" s="4">
        <f t="shared" si="71"/>
        <v>0</v>
      </c>
      <c r="R282" s="5">
        <v>0</v>
      </c>
      <c r="S282" s="5">
        <f t="shared" si="72"/>
        <v>-9.5175106761256405</v>
      </c>
      <c r="T282" s="5">
        <f t="shared" si="73"/>
        <v>-0.29372065507384953</v>
      </c>
      <c r="U282" s="6">
        <f t="shared" si="74"/>
        <v>2105.7126782210644</v>
      </c>
      <c r="V282" s="5">
        <v>0</v>
      </c>
      <c r="W282" s="5">
        <f t="shared" si="75"/>
        <v>-0.21262903589253354</v>
      </c>
      <c r="X282" s="5">
        <f t="shared" si="76"/>
        <v>6.8898767730607027</v>
      </c>
      <c r="Y282" s="5">
        <v>0</v>
      </c>
      <c r="Z282" s="5">
        <f t="shared" si="77"/>
        <v>-9.7301397120181736</v>
      </c>
      <c r="AA282" s="5">
        <f t="shared" si="78"/>
        <v>-25.577843882013148</v>
      </c>
      <c r="AB282">
        <f t="shared" si="88"/>
        <v>0</v>
      </c>
    </row>
    <row r="283" spans="1:28" x14ac:dyDescent="0.25">
      <c r="A283">
        <f t="shared" si="79"/>
        <v>2.5099999999999905</v>
      </c>
      <c r="B283">
        <v>0</v>
      </c>
      <c r="C283" s="5">
        <f t="shared" si="80"/>
        <v>221.29307102964233</v>
      </c>
      <c r="D283" s="5">
        <f t="shared" si="81"/>
        <v>93.575402581528493</v>
      </c>
      <c r="E283" s="2">
        <f t="shared" si="82"/>
        <v>221.29307102964233</v>
      </c>
      <c r="F283" s="2">
        <f t="shared" si="83"/>
        <v>0</v>
      </c>
      <c r="G283" s="3">
        <v>0</v>
      </c>
      <c r="H283" s="3">
        <f t="shared" si="84"/>
        <v>64.909233253666898</v>
      </c>
      <c r="I283" s="3">
        <f t="shared" si="85"/>
        <v>1.7503934050009784</v>
      </c>
      <c r="J283" s="2">
        <f t="shared" si="67"/>
        <v>64.932830206692884</v>
      </c>
      <c r="K283" s="2">
        <f t="shared" si="68"/>
        <v>64.932830206692884</v>
      </c>
      <c r="L283" s="2">
        <f t="shared" si="69"/>
        <v>44.262324612605916</v>
      </c>
      <c r="M283" s="5">
        <f t="shared" si="70"/>
        <v>0.42612963075825833</v>
      </c>
      <c r="N283" s="4">
        <f t="shared" si="86"/>
        <v>0.43447503737238724</v>
      </c>
      <c r="O283" s="4">
        <f t="shared" si="87"/>
        <v>0.30857994677296335</v>
      </c>
      <c r="P283" s="4">
        <v>0</v>
      </c>
      <c r="Q283" s="4">
        <f t="shared" si="71"/>
        <v>0</v>
      </c>
      <c r="R283" s="5">
        <v>0</v>
      </c>
      <c r="S283" s="5">
        <f t="shared" si="72"/>
        <v>-9.4890188099496431</v>
      </c>
      <c r="T283" s="5">
        <f t="shared" si="73"/>
        <v>-0.25588833995243304</v>
      </c>
      <c r="U283" s="6">
        <f t="shared" si="74"/>
        <v>2104.8705615843314</v>
      </c>
      <c r="V283" s="5">
        <v>0</v>
      </c>
      <c r="W283" s="5">
        <f t="shared" si="75"/>
        <v>-0.18530044527022951</v>
      </c>
      <c r="X283" s="5">
        <f t="shared" si="76"/>
        <v>6.8714323246932834</v>
      </c>
      <c r="Y283" s="5">
        <v>0</v>
      </c>
      <c r="Z283" s="5">
        <f t="shared" si="77"/>
        <v>-9.6743192552198725</v>
      </c>
      <c r="AA283" s="5">
        <f t="shared" si="78"/>
        <v>-25.55845601525915</v>
      </c>
      <c r="AB283">
        <f t="shared" si="88"/>
        <v>0</v>
      </c>
    </row>
    <row r="284" spans="1:28" x14ac:dyDescent="0.25">
      <c r="A284">
        <f t="shared" si="79"/>
        <v>2.5199999999999902</v>
      </c>
      <c r="B284">
        <v>0</v>
      </c>
      <c r="C284" s="5">
        <f t="shared" si="80"/>
        <v>221.94167964621624</v>
      </c>
      <c r="D284" s="5">
        <f t="shared" si="81"/>
        <v>93.591628592777738</v>
      </c>
      <c r="E284" s="2">
        <f t="shared" si="82"/>
        <v>221.94167964621624</v>
      </c>
      <c r="F284" s="2">
        <f t="shared" si="83"/>
        <v>0</v>
      </c>
      <c r="G284" s="3">
        <v>0</v>
      </c>
      <c r="H284" s="3">
        <f t="shared" si="84"/>
        <v>64.812490061114701</v>
      </c>
      <c r="I284" s="3">
        <f t="shared" si="85"/>
        <v>1.4948088448483869</v>
      </c>
      <c r="J284" s="2">
        <f t="shared" si="67"/>
        <v>64.829725600257859</v>
      </c>
      <c r="K284" s="2">
        <f t="shared" si="68"/>
        <v>64.829725600257859</v>
      </c>
      <c r="L284" s="2">
        <f t="shared" si="69"/>
        <v>44.192041990632482</v>
      </c>
      <c r="M284" s="5">
        <f t="shared" si="70"/>
        <v>0.42617605465029701</v>
      </c>
      <c r="N284" s="4">
        <f t="shared" si="86"/>
        <v>0.4351198084244477</v>
      </c>
      <c r="O284" s="4">
        <f t="shared" si="87"/>
        <v>0.30870990689335587</v>
      </c>
      <c r="P284" s="4">
        <v>0</v>
      </c>
      <c r="Q284" s="4">
        <f t="shared" si="71"/>
        <v>0</v>
      </c>
      <c r="R284" s="5">
        <v>0</v>
      </c>
      <c r="S284" s="5">
        <f t="shared" si="72"/>
        <v>-9.4608617690243637</v>
      </c>
      <c r="T284" s="5">
        <f t="shared" si="73"/>
        <v>-0.21820145837461669</v>
      </c>
      <c r="U284" s="6">
        <f t="shared" si="74"/>
        <v>2104.0287817268927</v>
      </c>
      <c r="V284" s="5">
        <v>0</v>
      </c>
      <c r="W284" s="5">
        <f t="shared" si="75"/>
        <v>-0.15805897859300441</v>
      </c>
      <c r="X284" s="5">
        <f t="shared" si="76"/>
        <v>6.8531812709256963</v>
      </c>
      <c r="Y284" s="5">
        <v>0</v>
      </c>
      <c r="Z284" s="5">
        <f t="shared" si="77"/>
        <v>-9.6189207476173681</v>
      </c>
      <c r="AA284" s="5">
        <f t="shared" si="78"/>
        <v>-25.539020187448919</v>
      </c>
      <c r="AB284">
        <f t="shared" si="88"/>
        <v>0</v>
      </c>
    </row>
    <row r="285" spans="1:28" x14ac:dyDescent="0.25">
      <c r="A285">
        <f t="shared" si="79"/>
        <v>2.52999999999999</v>
      </c>
      <c r="B285">
        <v>0</v>
      </c>
      <c r="C285" s="5">
        <f t="shared" si="80"/>
        <v>222.58932360079001</v>
      </c>
      <c r="D285" s="5">
        <f t="shared" si="81"/>
        <v>93.605299730216842</v>
      </c>
      <c r="E285" s="2">
        <f t="shared" si="82"/>
        <v>222.58932360079001</v>
      </c>
      <c r="F285" s="2">
        <f t="shared" si="83"/>
        <v>0</v>
      </c>
      <c r="G285" s="3">
        <v>0</v>
      </c>
      <c r="H285" s="3">
        <f t="shared" si="84"/>
        <v>64.716300853638529</v>
      </c>
      <c r="I285" s="3">
        <f t="shared" si="85"/>
        <v>1.2394186429738978</v>
      </c>
      <c r="J285" s="2">
        <f t="shared" si="67"/>
        <v>64.728168170829662</v>
      </c>
      <c r="K285" s="2">
        <f t="shared" si="68"/>
        <v>64.728168170829662</v>
      </c>
      <c r="L285" s="2">
        <f t="shared" si="69"/>
        <v>44.122814022378769</v>
      </c>
      <c r="M285" s="5">
        <f t="shared" si="70"/>
        <v>0.42622192846793966</v>
      </c>
      <c r="N285" s="4">
        <f t="shared" si="86"/>
        <v>0.43575600246448748</v>
      </c>
      <c r="O285" s="4">
        <f t="shared" si="87"/>
        <v>0.30883786814148595</v>
      </c>
      <c r="P285" s="4">
        <v>0</v>
      </c>
      <c r="Q285" s="4">
        <f t="shared" si="71"/>
        <v>0</v>
      </c>
      <c r="R285" s="5">
        <v>0</v>
      </c>
      <c r="S285" s="5">
        <f t="shared" si="72"/>
        <v>-9.4330373400661873</v>
      </c>
      <c r="T285" s="5">
        <f t="shared" si="73"/>
        <v>-0.18065745700744285</v>
      </c>
      <c r="U285" s="6">
        <f t="shared" si="74"/>
        <v>2103.1873385140634</v>
      </c>
      <c r="V285" s="5">
        <v>0</v>
      </c>
      <c r="W285" s="5">
        <f t="shared" si="75"/>
        <v>-0.13090331622915929</v>
      </c>
      <c r="X285" s="5">
        <f t="shared" si="76"/>
        <v>6.8351226148239137</v>
      </c>
      <c r="Y285" s="5">
        <v>0</v>
      </c>
      <c r="Z285" s="5">
        <f t="shared" si="77"/>
        <v>-9.5639406562953475</v>
      </c>
      <c r="AA285" s="5">
        <f t="shared" si="78"/>
        <v>-25.519534842183528</v>
      </c>
      <c r="AB285">
        <f t="shared" si="88"/>
        <v>0</v>
      </c>
    </row>
    <row r="286" spans="1:28" x14ac:dyDescent="0.25">
      <c r="A286">
        <f t="shared" si="79"/>
        <v>2.5399999999999898</v>
      </c>
      <c r="B286">
        <v>0</v>
      </c>
      <c r="C286" s="5">
        <f t="shared" si="80"/>
        <v>223.23600841229359</v>
      </c>
      <c r="D286" s="5">
        <f t="shared" si="81"/>
        <v>93.61641793990448</v>
      </c>
      <c r="E286" s="2">
        <f t="shared" si="82"/>
        <v>223.23600841229359</v>
      </c>
      <c r="F286" s="2">
        <f t="shared" si="83"/>
        <v>0</v>
      </c>
      <c r="G286" s="3">
        <v>0</v>
      </c>
      <c r="H286" s="3">
        <f t="shared" si="84"/>
        <v>64.620661447075577</v>
      </c>
      <c r="I286" s="3">
        <f t="shared" si="85"/>
        <v>0.98422329455206259</v>
      </c>
      <c r="J286" s="2">
        <f t="shared" si="67"/>
        <v>64.628156258329838</v>
      </c>
      <c r="K286" s="2">
        <f t="shared" si="68"/>
        <v>64.628156258329838</v>
      </c>
      <c r="L286" s="2">
        <f t="shared" si="69"/>
        <v>44.054639576230286</v>
      </c>
      <c r="M286" s="5">
        <f t="shared" si="70"/>
        <v>0.42626724372896835</v>
      </c>
      <c r="N286" s="4">
        <f t="shared" si="86"/>
        <v>0.43638353962579546</v>
      </c>
      <c r="O286" s="4">
        <f t="shared" si="87"/>
        <v>0.30896382617798807</v>
      </c>
      <c r="P286" s="4">
        <v>0</v>
      </c>
      <c r="Q286" s="4">
        <f t="shared" si="71"/>
        <v>0</v>
      </c>
      <c r="R286" s="5">
        <v>0</v>
      </c>
      <c r="S286" s="5">
        <f t="shared" si="72"/>
        <v>-9.4055433247538982</v>
      </c>
      <c r="T286" s="5">
        <f t="shared" si="73"/>
        <v>-0.14325379268553395</v>
      </c>
      <c r="U286" s="6">
        <f t="shared" si="74"/>
        <v>2102.3462318112133</v>
      </c>
      <c r="V286" s="5">
        <v>0</v>
      </c>
      <c r="W286" s="5">
        <f t="shared" si="75"/>
        <v>-0.10383213947063841</v>
      </c>
      <c r="X286" s="5">
        <f t="shared" si="76"/>
        <v>6.8172553618651763</v>
      </c>
      <c r="Y286" s="5">
        <v>0</v>
      </c>
      <c r="Z286" s="5">
        <f t="shared" si="77"/>
        <v>-9.5093754642245365</v>
      </c>
      <c r="AA286" s="5">
        <f t="shared" si="78"/>
        <v>-25.499998430820355</v>
      </c>
      <c r="AB286">
        <f t="shared" si="88"/>
        <v>0</v>
      </c>
    </row>
    <row r="287" spans="1:28" x14ac:dyDescent="0.25">
      <c r="A287">
        <f t="shared" si="79"/>
        <v>2.5499999999999896</v>
      </c>
      <c r="B287">
        <v>0</v>
      </c>
      <c r="C287" s="5">
        <f t="shared" si="80"/>
        <v>223.88173955799112</v>
      </c>
      <c r="D287" s="5">
        <f t="shared" si="81"/>
        <v>93.624985172928461</v>
      </c>
      <c r="E287" s="2">
        <f t="shared" si="82"/>
        <v>223.88173955799112</v>
      </c>
      <c r="F287" s="2">
        <f t="shared" si="83"/>
        <v>0</v>
      </c>
      <c r="G287" s="3">
        <v>0</v>
      </c>
      <c r="H287" s="3">
        <f t="shared" si="84"/>
        <v>64.525567692433327</v>
      </c>
      <c r="I287" s="3">
        <f t="shared" si="85"/>
        <v>0.729223310243859</v>
      </c>
      <c r="J287" s="2">
        <f t="shared" si="67"/>
        <v>64.529688149463411</v>
      </c>
      <c r="K287" s="2">
        <f t="shared" si="68"/>
        <v>64.529688149463411</v>
      </c>
      <c r="L287" s="2">
        <f t="shared" si="69"/>
        <v>43.987517484296802</v>
      </c>
      <c r="M287" s="5">
        <f t="shared" si="70"/>
        <v>0.42631199204159348</v>
      </c>
      <c r="N287" s="4">
        <f t="shared" si="86"/>
        <v>0.43700234123869797</v>
      </c>
      <c r="O287" s="4">
        <f t="shared" si="87"/>
        <v>0.30908777681684285</v>
      </c>
      <c r="P287" s="4">
        <v>0</v>
      </c>
      <c r="Q287" s="4">
        <f t="shared" si="71"/>
        <v>0</v>
      </c>
      <c r="R287" s="5">
        <v>0</v>
      </c>
      <c r="S287" s="5">
        <f t="shared" si="72"/>
        <v>-9.3783775394323072</v>
      </c>
      <c r="T287" s="5">
        <f t="shared" si="73"/>
        <v>-0.10598793251412897</v>
      </c>
      <c r="U287" s="6">
        <f t="shared" si="74"/>
        <v>2101.505461483765</v>
      </c>
      <c r="V287" s="5">
        <v>0</v>
      </c>
      <c r="W287" s="5">
        <f t="shared" si="75"/>
        <v>-7.6844130687765147E-2</v>
      </c>
      <c r="X287" s="5">
        <f t="shared" si="76"/>
        <v>6.7995785197835268</v>
      </c>
      <c r="Y287" s="5">
        <v>0</v>
      </c>
      <c r="Z287" s="5">
        <f t="shared" si="77"/>
        <v>-9.4552216701200731</v>
      </c>
      <c r="AA287" s="5">
        <f t="shared" si="78"/>
        <v>-25.480409412730602</v>
      </c>
      <c r="AB287">
        <f t="shared" si="88"/>
        <v>0</v>
      </c>
    </row>
    <row r="288" spans="1:28" x14ac:dyDescent="0.25">
      <c r="A288">
        <f t="shared" si="79"/>
        <v>2.5599999999999894</v>
      </c>
      <c r="B288">
        <v>0</v>
      </c>
      <c r="C288" s="5">
        <f t="shared" si="80"/>
        <v>224.52652247383196</v>
      </c>
      <c r="D288" s="5">
        <f t="shared" si="81"/>
        <v>93.631003385560263</v>
      </c>
      <c r="E288" s="2">
        <f t="shared" si="82"/>
        <v>224.52652247383196</v>
      </c>
      <c r="F288" s="2">
        <f t="shared" si="83"/>
        <v>0</v>
      </c>
      <c r="G288" s="3">
        <v>0</v>
      </c>
      <c r="H288" s="3">
        <f t="shared" si="84"/>
        <v>64.431015475732124</v>
      </c>
      <c r="I288" s="3">
        <f t="shared" si="85"/>
        <v>0.47441921611655297</v>
      </c>
      <c r="J288" s="2">
        <f t="shared" ref="J288:J351" si="89">SQRT(G288^2+H288^2+I288^2)</f>
        <v>64.432762076653631</v>
      </c>
      <c r="K288" s="2">
        <f t="shared" ref="K288:K351" si="90">IF(D288&gt;=hwind,SQRT((G288-vxw)^2+(H288-vyw)^2+I288^2),J288)</f>
        <v>64.432762076653631</v>
      </c>
      <c r="L288" s="2">
        <f t="shared" ref="L288:L351" si="91">J288/1.467</f>
        <v>43.92144654168618</v>
      </c>
      <c r="M288" s="5">
        <f t="shared" ref="M288:M351" si="92">$G$9*(1+cdspin*N288^2)</f>
        <v>0.42635616510884045</v>
      </c>
      <c r="N288" s="4">
        <f t="shared" si="86"/>
        <v>0.43761232986687831</v>
      </c>
      <c r="O288" s="4">
        <f t="shared" si="87"/>
        <v>0.30920971602742348</v>
      </c>
      <c r="P288" s="4">
        <v>0</v>
      </c>
      <c r="Q288" s="4">
        <f t="shared" ref="Q288:Q351" si="93">IF(D288&gt;=hwind,vyw,0)</f>
        <v>0</v>
      </c>
      <c r="R288" s="5">
        <v>0</v>
      </c>
      <c r="S288" s="5">
        <f t="shared" ref="S288:S351" si="94">-const*$M288*$K288*(H288-Q288)</f>
        <v>-9.3515378148213397</v>
      </c>
      <c r="T288" s="5">
        <f t="shared" ref="T288:T351" si="95">-const*$M288*$K288*I288</f>
        <v>-6.8857353975165334E-2</v>
      </c>
      <c r="U288" s="6">
        <f t="shared" ref="U288:U351" si="96">omega*EXP(-A288/tau)*30/PI()</f>
        <v>2100.6650273971945</v>
      </c>
      <c r="V288" s="5">
        <v>0</v>
      </c>
      <c r="W288" s="5">
        <f t="shared" ref="W288:W351" si="97">const*($O288/omega)*K288*(wz*(G288-P288)-wx*I288)</f>
        <v>-4.9937973486616244E-2</v>
      </c>
      <c r="X288" s="5">
        <f t="shared" ref="X288:X351" si="98">const*($O288/omega)*K288*(wx*(H288-Q288)-wy*(G288-P288))</f>
        <v>6.7820910984187428</v>
      </c>
      <c r="Y288" s="5">
        <v>0</v>
      </c>
      <c r="Z288" s="5">
        <f t="shared" ref="Z288:Z351" si="99">S288+W288</f>
        <v>-9.4014757883079554</v>
      </c>
      <c r="AA288" s="5">
        <f t="shared" ref="AA288:AA351" si="100">T288+X288-32.174</f>
        <v>-25.460766255556422</v>
      </c>
      <c r="AB288">
        <f t="shared" si="88"/>
        <v>0</v>
      </c>
    </row>
    <row r="289" spans="1:28" x14ac:dyDescent="0.25">
      <c r="A289">
        <f t="shared" ref="A289:A352" si="101">A288+dt</f>
        <v>2.5699999999999892</v>
      </c>
      <c r="B289">
        <v>0</v>
      </c>
      <c r="C289" s="5">
        <f t="shared" ref="C289:C352" si="102">C288+H288*dt+0.5*Z288*dt*dt</f>
        <v>225.17036255479988</v>
      </c>
      <c r="D289" s="5">
        <f t="shared" ref="D289:D352" si="103">D288+I288*dt+0.5*AA288*dt*dt</f>
        <v>93.634474539408657</v>
      </c>
      <c r="E289" s="2">
        <f t="shared" ref="E289:E352" si="104">SQRT(B289^2+C289^2)</f>
        <v>225.17036255479988</v>
      </c>
      <c r="F289" s="2">
        <f t="shared" ref="F289:F352" si="105">ATAN2(C289,B289)*180/PI()</f>
        <v>0</v>
      </c>
      <c r="G289" s="3">
        <v>0</v>
      </c>
      <c r="H289" s="3">
        <f t="shared" ref="H289:H352" si="106">H288+Z288*dt</f>
        <v>64.337000717849051</v>
      </c>
      <c r="I289" s="3">
        <f t="shared" ref="I289:I352" si="107">I288+AA288*dt</f>
        <v>0.21981155356098875</v>
      </c>
      <c r="J289" s="2">
        <f t="shared" si="89"/>
        <v>64.337376216998379</v>
      </c>
      <c r="K289" s="2">
        <f t="shared" si="90"/>
        <v>64.337376216998379</v>
      </c>
      <c r="L289" s="2">
        <f t="shared" si="91"/>
        <v>43.856425505793034</v>
      </c>
      <c r="M289" s="5">
        <f t="shared" si="92"/>
        <v>0.42639975473291719</v>
      </c>
      <c r="N289" s="4">
        <f t="shared" ref="N289:N352" si="108">(romega/K289)*EXP(-A289/(tau*146.7/J289))</f>
        <v>0.43821342934335034</v>
      </c>
      <c r="O289" s="4">
        <f t="shared" ref="O289:O352" si="109">1/(2.32+0.4/N289)</f>
        <v>0.30932963993649853</v>
      </c>
      <c r="P289" s="4">
        <v>0</v>
      </c>
      <c r="Q289" s="4">
        <f t="shared" si="93"/>
        <v>0</v>
      </c>
      <c r="R289" s="5">
        <v>0</v>
      </c>
      <c r="S289" s="5">
        <f t="shared" si="94"/>
        <v>-9.3250219957305607</v>
      </c>
      <c r="T289" s="5">
        <f t="shared" si="95"/>
        <v>-3.1859545036317861E-2</v>
      </c>
      <c r="U289" s="6">
        <f t="shared" si="96"/>
        <v>2099.8249294170332</v>
      </c>
      <c r="V289" s="5">
        <v>0</v>
      </c>
      <c r="W289" s="5">
        <f t="shared" si="97"/>
        <v>-2.3112352868959261E-2</v>
      </c>
      <c r="X289" s="5">
        <f t="shared" si="98"/>
        <v>6.7647921095686918</v>
      </c>
      <c r="Y289" s="5">
        <v>0</v>
      </c>
      <c r="Z289" s="5">
        <f t="shared" si="99"/>
        <v>-9.3481343485995207</v>
      </c>
      <c r="AA289" s="5">
        <f t="shared" si="100"/>
        <v>-25.441067435467627</v>
      </c>
      <c r="AB289">
        <f t="shared" ref="AB289:AB352" si="110">IF($D289*$D290&lt;0,1,0)</f>
        <v>0</v>
      </c>
    </row>
    <row r="290" spans="1:28" x14ac:dyDescent="0.25">
      <c r="A290">
        <f t="shared" si="101"/>
        <v>2.579999999999989</v>
      </c>
      <c r="B290">
        <v>0</v>
      </c>
      <c r="C290" s="5">
        <f t="shared" si="102"/>
        <v>225.81326515526095</v>
      </c>
      <c r="D290" s="5">
        <f t="shared" si="103"/>
        <v>93.635400601572485</v>
      </c>
      <c r="E290" s="2">
        <f t="shared" si="104"/>
        <v>225.81326515526095</v>
      </c>
      <c r="F290" s="2">
        <f t="shared" si="105"/>
        <v>0</v>
      </c>
      <c r="G290" s="3">
        <v>0</v>
      </c>
      <c r="H290" s="3">
        <f t="shared" si="106"/>
        <v>64.243519374363061</v>
      </c>
      <c r="I290" s="3">
        <f t="shared" si="107"/>
        <v>-3.4599120793687543E-2</v>
      </c>
      <c r="J290" s="2">
        <f t="shared" si="89"/>
        <v>64.243528691248912</v>
      </c>
      <c r="K290" s="2">
        <f t="shared" si="90"/>
        <v>64.243528691248912</v>
      </c>
      <c r="L290" s="2">
        <f t="shared" si="91"/>
        <v>43.792453095602525</v>
      </c>
      <c r="M290" s="5">
        <f t="shared" si="92"/>
        <v>0.42644275281955818</v>
      </c>
      <c r="N290" s="4">
        <f t="shared" si="108"/>
        <v>0.43880556480605437</v>
      </c>
      <c r="O290" s="4">
        <f t="shared" si="109"/>
        <v>0.3094475448301921</v>
      </c>
      <c r="P290" s="4">
        <v>0</v>
      </c>
      <c r="Q290" s="4">
        <f t="shared" si="93"/>
        <v>0</v>
      </c>
      <c r="R290" s="5">
        <v>0</v>
      </c>
      <c r="S290" s="5">
        <f t="shared" si="94"/>
        <v>-9.2988279407791428</v>
      </c>
      <c r="T290" s="5">
        <f t="shared" si="95"/>
        <v>5.00799573709413E-3</v>
      </c>
      <c r="U290" s="6">
        <f t="shared" si="96"/>
        <v>2098.985167408865</v>
      </c>
      <c r="V290" s="5">
        <v>0</v>
      </c>
      <c r="W290" s="5">
        <f t="shared" si="97"/>
        <v>3.6340446053249732E-3</v>
      </c>
      <c r="X290" s="5">
        <f t="shared" si="98"/>
        <v>6.7476805668451822</v>
      </c>
      <c r="Y290" s="5">
        <v>0</v>
      </c>
      <c r="Z290" s="5">
        <f t="shared" si="99"/>
        <v>-9.2951938961738172</v>
      </c>
      <c r="AA290" s="5">
        <f t="shared" si="100"/>
        <v>-25.421311437417721</v>
      </c>
      <c r="AB290">
        <f t="shared" si="110"/>
        <v>0</v>
      </c>
    </row>
    <row r="291" spans="1:28" x14ac:dyDescent="0.25">
      <c r="A291">
        <f t="shared" si="101"/>
        <v>2.5899999999999888</v>
      </c>
      <c r="B291">
        <v>0</v>
      </c>
      <c r="C291" s="5">
        <f t="shared" si="102"/>
        <v>226.45523558930978</v>
      </c>
      <c r="D291" s="5">
        <f t="shared" si="103"/>
        <v>93.633783544792678</v>
      </c>
      <c r="E291" s="2">
        <f t="shared" si="104"/>
        <v>226.45523558930978</v>
      </c>
      <c r="F291" s="2">
        <f t="shared" si="105"/>
        <v>0</v>
      </c>
      <c r="G291" s="3">
        <v>0</v>
      </c>
      <c r="H291" s="3">
        <f t="shared" si="106"/>
        <v>64.150567435401328</v>
      </c>
      <c r="I291" s="3">
        <f t="shared" si="107"/>
        <v>-0.28881223516786475</v>
      </c>
      <c r="J291" s="2">
        <f t="shared" si="89"/>
        <v>64.151217562811354</v>
      </c>
      <c r="K291" s="2">
        <f t="shared" si="90"/>
        <v>64.151217562811354</v>
      </c>
      <c r="L291" s="2">
        <f t="shared" si="91"/>
        <v>43.729527991009782</v>
      </c>
      <c r="M291" s="5">
        <f t="shared" si="92"/>
        <v>0.42648515138234055</v>
      </c>
      <c r="N291" s="4">
        <f t="shared" si="108"/>
        <v>0.4393886627330455</v>
      </c>
      <c r="O291" s="4">
        <f t="shared" si="109"/>
        <v>0.30956342715589857</v>
      </c>
      <c r="P291" s="4">
        <v>0</v>
      </c>
      <c r="Q291" s="4">
        <f t="shared" si="93"/>
        <v>0</v>
      </c>
      <c r="R291" s="5">
        <v>0</v>
      </c>
      <c r="S291" s="5">
        <f t="shared" si="94"/>
        <v>-9.2729535221212434</v>
      </c>
      <c r="T291" s="5">
        <f t="shared" si="95"/>
        <v>4.1747759067422278E-2</v>
      </c>
      <c r="U291" s="6">
        <f t="shared" si="96"/>
        <v>2098.1457412383274</v>
      </c>
      <c r="V291" s="5">
        <v>0</v>
      </c>
      <c r="W291" s="5">
        <f t="shared" si="97"/>
        <v>3.0302530653415632E-2</v>
      </c>
      <c r="X291" s="5">
        <f t="shared" si="98"/>
        <v>6.730755485533356</v>
      </c>
      <c r="Y291" s="5">
        <v>0</v>
      </c>
      <c r="Z291" s="5">
        <f t="shared" si="99"/>
        <v>-9.2426509914678281</v>
      </c>
      <c r="AA291" s="5">
        <f t="shared" si="100"/>
        <v>-25.401496755399222</v>
      </c>
      <c r="AB291">
        <f t="shared" si="110"/>
        <v>0</v>
      </c>
    </row>
    <row r="292" spans="1:28" x14ac:dyDescent="0.25">
      <c r="A292">
        <f t="shared" si="101"/>
        <v>2.5999999999999885</v>
      </c>
      <c r="B292">
        <v>0</v>
      </c>
      <c r="C292" s="5">
        <f t="shared" si="102"/>
        <v>227.09627913111422</v>
      </c>
      <c r="D292" s="5">
        <f t="shared" si="103"/>
        <v>93.629625347603223</v>
      </c>
      <c r="E292" s="2">
        <f t="shared" si="104"/>
        <v>227.09627913111422</v>
      </c>
      <c r="F292" s="2">
        <f t="shared" si="105"/>
        <v>0</v>
      </c>
      <c r="G292" s="3">
        <v>0</v>
      </c>
      <c r="H292" s="3">
        <f t="shared" si="106"/>
        <v>64.058140925486654</v>
      </c>
      <c r="I292" s="3">
        <f t="shared" si="107"/>
        <v>-0.54282720272185703</v>
      </c>
      <c r="J292" s="2">
        <f t="shared" si="89"/>
        <v>64.060440836771676</v>
      </c>
      <c r="K292" s="2">
        <f t="shared" si="90"/>
        <v>64.060440836771676</v>
      </c>
      <c r="L292" s="2">
        <f t="shared" si="91"/>
        <v>43.667648832155194</v>
      </c>
      <c r="M292" s="5">
        <f t="shared" si="92"/>
        <v>0.42652694254696877</v>
      </c>
      <c r="N292" s="4">
        <f t="shared" si="108"/>
        <v>0.43996265097723986</v>
      </c>
      <c r="O292" s="4">
        <f t="shared" si="109"/>
        <v>0.30967728352415019</v>
      </c>
      <c r="P292" s="4">
        <v>0</v>
      </c>
      <c r="Q292" s="4">
        <f t="shared" si="93"/>
        <v>0</v>
      </c>
      <c r="R292" s="5">
        <v>0</v>
      </c>
      <c r="S292" s="5">
        <f t="shared" si="94"/>
        <v>-9.2473966251768225</v>
      </c>
      <c r="T292" s="5">
        <f t="shared" si="95"/>
        <v>7.8362224847319681E-2</v>
      </c>
      <c r="U292" s="6">
        <f t="shared" si="96"/>
        <v>2097.3066507711133</v>
      </c>
      <c r="V292" s="5">
        <v>0</v>
      </c>
      <c r="W292" s="5">
        <f t="shared" si="97"/>
        <v>5.6894415102404367E-2</v>
      </c>
      <c r="X292" s="5">
        <f t="shared" si="98"/>
        <v>6.714015882454607</v>
      </c>
      <c r="Y292" s="5">
        <v>0</v>
      </c>
      <c r="Z292" s="5">
        <f t="shared" si="99"/>
        <v>-9.1905022100744187</v>
      </c>
      <c r="AA292" s="5">
        <f t="shared" si="100"/>
        <v>-25.381621892698071</v>
      </c>
      <c r="AB292">
        <f t="shared" si="110"/>
        <v>0</v>
      </c>
    </row>
    <row r="293" spans="1:28" x14ac:dyDescent="0.25">
      <c r="A293">
        <f t="shared" si="101"/>
        <v>2.6099999999999883</v>
      </c>
      <c r="B293">
        <v>0</v>
      </c>
      <c r="C293" s="5">
        <f t="shared" si="102"/>
        <v>227.73640101525859</v>
      </c>
      <c r="D293" s="5">
        <f t="shared" si="103"/>
        <v>93.622927994481373</v>
      </c>
      <c r="E293" s="2">
        <f t="shared" si="104"/>
        <v>227.73640101525859</v>
      </c>
      <c r="F293" s="2">
        <f t="shared" si="105"/>
        <v>0</v>
      </c>
      <c r="G293" s="3">
        <v>0</v>
      </c>
      <c r="H293" s="3">
        <f t="shared" si="106"/>
        <v>63.966235903385908</v>
      </c>
      <c r="I293" s="3">
        <f t="shared" si="107"/>
        <v>-0.79664342164883772</v>
      </c>
      <c r="J293" s="2">
        <f t="shared" si="89"/>
        <v>63.971196458944497</v>
      </c>
      <c r="K293" s="2">
        <f t="shared" si="90"/>
        <v>63.971196458944497</v>
      </c>
      <c r="L293" s="2">
        <f t="shared" si="91"/>
        <v>43.606814218776073</v>
      </c>
      <c r="M293" s="5">
        <f t="shared" si="92"/>
        <v>0.42656811855552196</v>
      </c>
      <c r="N293" s="4">
        <f t="shared" si="108"/>
        <v>0.4405274588006905</v>
      </c>
      <c r="O293" s="4">
        <f t="shared" si="109"/>
        <v>0.30978911071043719</v>
      </c>
      <c r="P293" s="4">
        <v>0</v>
      </c>
      <c r="Q293" s="4">
        <f t="shared" si="93"/>
        <v>0</v>
      </c>
      <c r="R293" s="5">
        <v>0</v>
      </c>
      <c r="S293" s="5">
        <f t="shared" si="94"/>
        <v>-9.2221551483678113</v>
      </c>
      <c r="T293" s="5">
        <f t="shared" si="95"/>
        <v>0.11485386201977993</v>
      </c>
      <c r="U293" s="6">
        <f t="shared" si="96"/>
        <v>2096.4678958729678</v>
      </c>
      <c r="V293" s="5">
        <v>0</v>
      </c>
      <c r="W293" s="5">
        <f t="shared" si="97"/>
        <v>8.3411005719912334E-2</v>
      </c>
      <c r="X293" s="5">
        <f t="shared" si="98"/>
        <v>6.6974607758331288</v>
      </c>
      <c r="Y293" s="5">
        <v>0</v>
      </c>
      <c r="Z293" s="5">
        <f t="shared" si="99"/>
        <v>-9.1387441426478997</v>
      </c>
      <c r="AA293" s="5">
        <f t="shared" si="100"/>
        <v>-25.361685362147092</v>
      </c>
      <c r="AB293">
        <f t="shared" si="110"/>
        <v>0</v>
      </c>
    </row>
    <row r="294" spans="1:28" x14ac:dyDescent="0.25">
      <c r="A294">
        <f t="shared" si="101"/>
        <v>2.6199999999999881</v>
      </c>
      <c r="B294">
        <v>0</v>
      </c>
      <c r="C294" s="5">
        <f t="shared" si="102"/>
        <v>228.37560643708531</v>
      </c>
      <c r="D294" s="5">
        <f t="shared" si="103"/>
        <v>93.613693475996783</v>
      </c>
      <c r="E294" s="2">
        <f t="shared" si="104"/>
        <v>228.37560643708531</v>
      </c>
      <c r="F294" s="2">
        <f t="shared" si="105"/>
        <v>0</v>
      </c>
      <c r="G294" s="3">
        <v>0</v>
      </c>
      <c r="H294" s="3">
        <f t="shared" si="106"/>
        <v>63.874848461959431</v>
      </c>
      <c r="I294" s="3">
        <f t="shared" si="107"/>
        <v>-1.0502602752703085</v>
      </c>
      <c r="J294" s="2">
        <f t="shared" si="89"/>
        <v>63.883482314946576</v>
      </c>
      <c r="K294" s="2">
        <f t="shared" si="90"/>
        <v>63.883482314946576</v>
      </c>
      <c r="L294" s="2">
        <f t="shared" si="91"/>
        <v>43.547022709575032</v>
      </c>
      <c r="M294" s="5">
        <f t="shared" si="92"/>
        <v>0.42660867177066242</v>
      </c>
      <c r="N294" s="4">
        <f t="shared" si="108"/>
        <v>0.44108301690835777</v>
      </c>
      <c r="O294" s="4">
        <f t="shared" si="109"/>
        <v>0.30989890565697853</v>
      </c>
      <c r="P294" s="4">
        <v>0</v>
      </c>
      <c r="Q294" s="4">
        <f t="shared" si="93"/>
        <v>0</v>
      </c>
      <c r="R294" s="5">
        <v>0</v>
      </c>
      <c r="S294" s="5">
        <f t="shared" si="94"/>
        <v>-9.1972270028597478</v>
      </c>
      <c r="T294" s="5">
        <f t="shared" si="95"/>
        <v>0.15122512845568134</v>
      </c>
      <c r="U294" s="6">
        <f t="shared" si="96"/>
        <v>2095.6294764096906</v>
      </c>
      <c r="V294" s="5">
        <v>0</v>
      </c>
      <c r="W294" s="5">
        <f t="shared" si="97"/>
        <v>0.10985360804256039</v>
      </c>
      <c r="X294" s="5">
        <f t="shared" si="98"/>
        <v>6.6810891851661021</v>
      </c>
      <c r="Y294" s="5">
        <v>0</v>
      </c>
      <c r="Z294" s="5">
        <f t="shared" si="99"/>
        <v>-9.0873733948171882</v>
      </c>
      <c r="AA294" s="5">
        <f t="shared" si="100"/>
        <v>-25.341685686378217</v>
      </c>
      <c r="AB294">
        <f t="shared" si="110"/>
        <v>0</v>
      </c>
    </row>
    <row r="295" spans="1:28" x14ac:dyDescent="0.25">
      <c r="A295">
        <f t="shared" si="101"/>
        <v>2.6299999999999879</v>
      </c>
      <c r="B295">
        <v>0</v>
      </c>
      <c r="C295" s="5">
        <f t="shared" si="102"/>
        <v>229.01390055303514</v>
      </c>
      <c r="D295" s="5">
        <f t="shared" si="103"/>
        <v>93.601923788959752</v>
      </c>
      <c r="E295" s="2">
        <f t="shared" si="104"/>
        <v>229.01390055303514</v>
      </c>
      <c r="F295" s="2">
        <f t="shared" si="105"/>
        <v>0</v>
      </c>
      <c r="G295" s="3">
        <v>0</v>
      </c>
      <c r="H295" s="3">
        <f t="shared" si="106"/>
        <v>63.783974728011259</v>
      </c>
      <c r="I295" s="3">
        <f t="shared" si="107"/>
        <v>-1.3036771321340908</v>
      </c>
      <c r="J295" s="2">
        <f t="shared" si="89"/>
        <v>63.797296229295078</v>
      </c>
      <c r="K295" s="2">
        <f t="shared" si="90"/>
        <v>63.797296229295078</v>
      </c>
      <c r="L295" s="2">
        <f t="shared" si="91"/>
        <v>43.488272821605371</v>
      </c>
      <c r="M295" s="5">
        <f t="shared" si="92"/>
        <v>0.4266485946797976</v>
      </c>
      <c r="N295" s="4">
        <f t="shared" si="108"/>
        <v>0.44162925748134713</v>
      </c>
      <c r="O295" s="4">
        <f t="shared" si="109"/>
        <v>0.31000666547444145</v>
      </c>
      <c r="P295" s="4">
        <v>0</v>
      </c>
      <c r="Q295" s="4">
        <f t="shared" si="93"/>
        <v>0</v>
      </c>
      <c r="R295" s="5">
        <v>0</v>
      </c>
      <c r="S295" s="5">
        <f t="shared" si="94"/>
        <v>-9.1726101123087016</v>
      </c>
      <c r="T295" s="5">
        <f t="shared" si="95"/>
        <v>0.1874784708289316</v>
      </c>
      <c r="U295" s="6">
        <f t="shared" si="96"/>
        <v>2094.7913922471339</v>
      </c>
      <c r="V295" s="5">
        <v>0</v>
      </c>
      <c r="W295" s="5">
        <f t="shared" si="97"/>
        <v>0.13622352520238237</v>
      </c>
      <c r="X295" s="5">
        <f t="shared" si="98"/>
        <v>6.6649001310975358</v>
      </c>
      <c r="Y295" s="5">
        <v>0</v>
      </c>
      <c r="Z295" s="5">
        <f t="shared" si="99"/>
        <v>-9.0363865871063194</v>
      </c>
      <c r="AA295" s="5">
        <f t="shared" si="100"/>
        <v>-25.321621398073532</v>
      </c>
      <c r="AB295">
        <f t="shared" si="110"/>
        <v>0</v>
      </c>
    </row>
    <row r="296" spans="1:28" x14ac:dyDescent="0.25">
      <c r="A296">
        <f t="shared" si="101"/>
        <v>2.6399999999999877</v>
      </c>
      <c r="B296">
        <v>0</v>
      </c>
      <c r="C296" s="5">
        <f t="shared" si="102"/>
        <v>229.6512884809859</v>
      </c>
      <c r="D296" s="5">
        <f t="shared" si="103"/>
        <v>93.587620936568513</v>
      </c>
      <c r="E296" s="2">
        <f t="shared" si="104"/>
        <v>229.6512884809859</v>
      </c>
      <c r="F296" s="2">
        <f t="shared" si="105"/>
        <v>0</v>
      </c>
      <c r="G296" s="3">
        <v>0</v>
      </c>
      <c r="H296" s="3">
        <f t="shared" si="106"/>
        <v>63.693610862140197</v>
      </c>
      <c r="I296" s="3">
        <f t="shared" si="107"/>
        <v>-1.5568933461148262</v>
      </c>
      <c r="J296" s="2">
        <f t="shared" si="89"/>
        <v>63.712635964531565</v>
      </c>
      <c r="K296" s="2">
        <f t="shared" si="90"/>
        <v>63.712635964531565</v>
      </c>
      <c r="L296" s="2">
        <f t="shared" si="91"/>
        <v>43.430563029673863</v>
      </c>
      <c r="M296" s="5">
        <f t="shared" si="92"/>
        <v>0.42668787989919449</v>
      </c>
      <c r="N296" s="4">
        <f t="shared" si="108"/>
        <v>0.44216611420957996</v>
      </c>
      <c r="O296" s="4">
        <f t="shared" si="109"/>
        <v>0.31011238744360958</v>
      </c>
      <c r="P296" s="4">
        <v>0</v>
      </c>
      <c r="Q296" s="4">
        <f t="shared" si="93"/>
        <v>0</v>
      </c>
      <c r="R296" s="5">
        <v>0</v>
      </c>
      <c r="S296" s="5">
        <f t="shared" si="94"/>
        <v>-9.1483024126136243</v>
      </c>
      <c r="T296" s="5">
        <f t="shared" si="95"/>
        <v>0.22361632448931282</v>
      </c>
      <c r="U296" s="6">
        <f t="shared" si="96"/>
        <v>2093.9536432512041</v>
      </c>
      <c r="V296" s="5">
        <v>0</v>
      </c>
      <c r="W296" s="5">
        <f t="shared" si="97"/>
        <v>0.16252205775127435</v>
      </c>
      <c r="X296" s="5">
        <f t="shared" si="98"/>
        <v>6.6488926352958257</v>
      </c>
      <c r="Y296" s="5">
        <v>0</v>
      </c>
      <c r="Z296" s="5">
        <f t="shared" si="99"/>
        <v>-8.9857803548623494</v>
      </c>
      <c r="AA296" s="5">
        <f t="shared" si="100"/>
        <v>-25.301491040214863</v>
      </c>
      <c r="AB296">
        <f t="shared" si="110"/>
        <v>0</v>
      </c>
    </row>
    <row r="297" spans="1:28" x14ac:dyDescent="0.25">
      <c r="A297">
        <f t="shared" si="101"/>
        <v>2.6499999999999875</v>
      </c>
      <c r="B297">
        <v>0</v>
      </c>
      <c r="C297" s="5">
        <f t="shared" si="102"/>
        <v>230.28777530058954</v>
      </c>
      <c r="D297" s="5">
        <f t="shared" si="103"/>
        <v>93.57078692855535</v>
      </c>
      <c r="E297" s="2">
        <f t="shared" si="104"/>
        <v>230.28777530058954</v>
      </c>
      <c r="F297" s="2">
        <f t="shared" si="105"/>
        <v>0</v>
      </c>
      <c r="G297" s="3">
        <v>0</v>
      </c>
      <c r="H297" s="3">
        <f t="shared" si="106"/>
        <v>63.603753058591572</v>
      </c>
      <c r="I297" s="3">
        <f t="shared" si="107"/>
        <v>-1.8099082565169748</v>
      </c>
      <c r="J297" s="2">
        <f t="shared" si="89"/>
        <v>63.629499220371876</v>
      </c>
      <c r="K297" s="2">
        <f t="shared" si="90"/>
        <v>63.629499220371876</v>
      </c>
      <c r="L297" s="2">
        <f t="shared" si="91"/>
        <v>43.373891765761329</v>
      </c>
      <c r="M297" s="5">
        <f t="shared" si="92"/>
        <v>0.42672652017803953</v>
      </c>
      <c r="N297" s="4">
        <f t="shared" si="108"/>
        <v>0.44269352232386983</v>
      </c>
      <c r="O297" s="4">
        <f t="shared" si="109"/>
        <v>0.31021606901699783</v>
      </c>
      <c r="P297" s="4">
        <v>0</v>
      </c>
      <c r="Q297" s="4">
        <f t="shared" si="93"/>
        <v>0</v>
      </c>
      <c r="R297" s="5">
        <v>0</v>
      </c>
      <c r="S297" s="5">
        <f t="shared" si="94"/>
        <v>-9.1243018516740069</v>
      </c>
      <c r="T297" s="5">
        <f t="shared" si="95"/>
        <v>0.25964111333312556</v>
      </c>
      <c r="U297" s="6">
        <f t="shared" si="96"/>
        <v>2093.1162292878616</v>
      </c>
      <c r="V297" s="5">
        <v>0</v>
      </c>
      <c r="W297" s="5">
        <f t="shared" si="97"/>
        <v>0.18875050348357528</v>
      </c>
      <c r="X297" s="5">
        <f t="shared" si="98"/>
        <v>6.6330657203350656</v>
      </c>
      <c r="Y297" s="5">
        <v>0</v>
      </c>
      <c r="Z297" s="5">
        <f t="shared" si="99"/>
        <v>-8.9355513481904314</v>
      </c>
      <c r="AA297" s="5">
        <f t="shared" si="100"/>
        <v>-25.281293166331807</v>
      </c>
      <c r="AB297">
        <f t="shared" si="110"/>
        <v>0</v>
      </c>
    </row>
    <row r="298" spans="1:28" x14ac:dyDescent="0.25">
      <c r="A298">
        <f t="shared" si="101"/>
        <v>2.6599999999999873</v>
      </c>
      <c r="B298">
        <v>0</v>
      </c>
      <c r="C298" s="5">
        <f t="shared" si="102"/>
        <v>230.92336605360805</v>
      </c>
      <c r="D298" s="5">
        <f t="shared" si="103"/>
        <v>93.551423781331863</v>
      </c>
      <c r="E298" s="2">
        <f t="shared" si="104"/>
        <v>230.92336605360805</v>
      </c>
      <c r="F298" s="2">
        <f t="shared" si="105"/>
        <v>0</v>
      </c>
      <c r="G298" s="3">
        <v>0</v>
      </c>
      <c r="H298" s="3">
        <f t="shared" si="106"/>
        <v>63.514397545109667</v>
      </c>
      <c r="I298" s="3">
        <f t="shared" si="107"/>
        <v>-2.0627211881802929</v>
      </c>
      <c r="J298" s="2">
        <f t="shared" si="89"/>
        <v>63.547883632882701</v>
      </c>
      <c r="K298" s="2">
        <f t="shared" si="90"/>
        <v>63.547883632882701</v>
      </c>
      <c r="L298" s="2">
        <f t="shared" si="91"/>
        <v>43.318257418461279</v>
      </c>
      <c r="M298" s="5">
        <f t="shared" si="92"/>
        <v>0.42676450840244212</v>
      </c>
      <c r="N298" s="4">
        <f t="shared" si="108"/>
        <v>0.44321141862737057</v>
      </c>
      <c r="O298" s="4">
        <f t="shared" si="109"/>
        <v>0.31031770782041146</v>
      </c>
      <c r="P298" s="4">
        <v>0</v>
      </c>
      <c r="Q298" s="4">
        <f t="shared" si="93"/>
        <v>0</v>
      </c>
      <c r="R298" s="5">
        <v>0</v>
      </c>
      <c r="S298" s="5">
        <f t="shared" si="94"/>
        <v>-9.1006063891528974</v>
      </c>
      <c r="T298" s="5">
        <f t="shared" si="95"/>
        <v>0.29555524967173358</v>
      </c>
      <c r="U298" s="6">
        <f t="shared" si="96"/>
        <v>2092.2791502231207</v>
      </c>
      <c r="V298" s="5">
        <v>0</v>
      </c>
      <c r="W298" s="5">
        <f t="shared" si="97"/>
        <v>0.21491015725687498</v>
      </c>
      <c r="X298" s="5">
        <f t="shared" si="98"/>
        <v>6.6174184095800932</v>
      </c>
      <c r="Y298" s="5">
        <v>0</v>
      </c>
      <c r="Z298" s="5">
        <f t="shared" si="99"/>
        <v>-8.8856962318960218</v>
      </c>
      <c r="AA298" s="5">
        <f t="shared" si="100"/>
        <v>-25.261026340748174</v>
      </c>
      <c r="AB298">
        <f t="shared" si="110"/>
        <v>0</v>
      </c>
    </row>
    <row r="299" spans="1:28" x14ac:dyDescent="0.25">
      <c r="A299">
        <f t="shared" si="101"/>
        <v>2.6699999999999871</v>
      </c>
      <c r="B299">
        <v>0</v>
      </c>
      <c r="C299" s="5">
        <f t="shared" si="102"/>
        <v>231.55806574424753</v>
      </c>
      <c r="D299" s="5">
        <f t="shared" si="103"/>
        <v>93.529533518133022</v>
      </c>
      <c r="E299" s="2">
        <f t="shared" si="104"/>
        <v>231.55806574424753</v>
      </c>
      <c r="F299" s="2">
        <f t="shared" si="105"/>
        <v>0</v>
      </c>
      <c r="G299" s="3">
        <v>0</v>
      </c>
      <c r="H299" s="3">
        <f t="shared" si="106"/>
        <v>63.42554058279071</v>
      </c>
      <c r="I299" s="3">
        <f t="shared" si="107"/>
        <v>-2.3153314515877748</v>
      </c>
      <c r="J299" s="2">
        <f t="shared" si="89"/>
        <v>63.467786773684985</v>
      </c>
      <c r="K299" s="2">
        <f t="shared" si="90"/>
        <v>63.467786773684985</v>
      </c>
      <c r="L299" s="2">
        <f t="shared" si="91"/>
        <v>43.263658332436933</v>
      </c>
      <c r="M299" s="5">
        <f t="shared" si="92"/>
        <v>0.42680183759937546</v>
      </c>
      <c r="N299" s="4">
        <f t="shared" si="108"/>
        <v>0.44371974152636973</v>
      </c>
      <c r="O299" s="4">
        <f t="shared" si="109"/>
        <v>0.31041730165445147</v>
      </c>
      <c r="P299" s="4">
        <v>0</v>
      </c>
      <c r="Q299" s="4">
        <f t="shared" si="93"/>
        <v>0</v>
      </c>
      <c r="R299" s="5">
        <v>0</v>
      </c>
      <c r="S299" s="5">
        <f t="shared" si="94"/>
        <v>-9.0772139962452183</v>
      </c>
      <c r="T299" s="5">
        <f t="shared" si="95"/>
        <v>0.33136113409811124</v>
      </c>
      <c r="U299" s="6">
        <f t="shared" si="96"/>
        <v>2091.4424059230478</v>
      </c>
      <c r="V299" s="5">
        <v>0</v>
      </c>
      <c r="W299" s="5">
        <f t="shared" si="97"/>
        <v>0.24100231081114973</v>
      </c>
      <c r="X299" s="5">
        <f t="shared" si="98"/>
        <v>6.6019497270753655</v>
      </c>
      <c r="Y299" s="5">
        <v>0</v>
      </c>
      <c r="Z299" s="5">
        <f t="shared" si="99"/>
        <v>-8.8362116854340691</v>
      </c>
      <c r="AA299" s="5">
        <f t="shared" si="100"/>
        <v>-25.240689138826522</v>
      </c>
      <c r="AB299">
        <f t="shared" si="110"/>
        <v>0</v>
      </c>
    </row>
    <row r="300" spans="1:28" x14ac:dyDescent="0.25">
      <c r="A300">
        <f t="shared" si="101"/>
        <v>2.6799999999999868</v>
      </c>
      <c r="B300">
        <v>0</v>
      </c>
      <c r="C300" s="5">
        <f t="shared" si="102"/>
        <v>232.19187933949115</v>
      </c>
      <c r="D300" s="5">
        <f t="shared" si="103"/>
        <v>93.505118169160198</v>
      </c>
      <c r="E300" s="2">
        <f t="shared" si="104"/>
        <v>232.19187933949115</v>
      </c>
      <c r="F300" s="2">
        <f t="shared" si="105"/>
        <v>0</v>
      </c>
      <c r="G300" s="3">
        <v>0</v>
      </c>
      <c r="H300" s="3">
        <f t="shared" si="106"/>
        <v>63.337178465936368</v>
      </c>
      <c r="I300" s="3">
        <f t="shared" si="107"/>
        <v>-2.5677383429760399</v>
      </c>
      <c r="J300" s="2">
        <f t="shared" si="89"/>
        <v>63.389206149184915</v>
      </c>
      <c r="K300" s="2">
        <f t="shared" si="90"/>
        <v>63.389206149184915</v>
      </c>
      <c r="L300" s="2">
        <f t="shared" si="91"/>
        <v>43.210092807897006</v>
      </c>
      <c r="M300" s="5">
        <f t="shared" si="92"/>
        <v>0.42683850094055209</v>
      </c>
      <c r="N300" s="4">
        <f t="shared" si="108"/>
        <v>0.44421843106039566</v>
      </c>
      <c r="O300" s="4">
        <f t="shared" si="109"/>
        <v>0.31051484849596128</v>
      </c>
      <c r="P300" s="4">
        <v>0</v>
      </c>
      <c r="Q300" s="4">
        <f t="shared" si="93"/>
        <v>0</v>
      </c>
      <c r="R300" s="5">
        <v>0</v>
      </c>
      <c r="S300" s="5">
        <f t="shared" si="94"/>
        <v>-9.0541226554513674</v>
      </c>
      <c r="T300" s="5">
        <f t="shared" si="95"/>
        <v>0.3670611553514963</v>
      </c>
      <c r="U300" s="6">
        <f t="shared" si="96"/>
        <v>2090.6059962537647</v>
      </c>
      <c r="V300" s="5">
        <v>0</v>
      </c>
      <c r="W300" s="5">
        <f t="shared" si="97"/>
        <v>0.26702825258632568</v>
      </c>
      <c r="X300" s="5">
        <f t="shared" si="98"/>
        <v>6.58665869743764</v>
      </c>
      <c r="Y300" s="5">
        <v>0</v>
      </c>
      <c r="Z300" s="5">
        <f t="shared" si="99"/>
        <v>-8.7870944028650424</v>
      </c>
      <c r="AA300" s="5">
        <f t="shared" si="100"/>
        <v>-25.220280147210865</v>
      </c>
      <c r="AB300">
        <f t="shared" si="110"/>
        <v>0</v>
      </c>
    </row>
    <row r="301" spans="1:28" x14ac:dyDescent="0.25">
      <c r="A301">
        <f t="shared" si="101"/>
        <v>2.6899999999999866</v>
      </c>
      <c r="B301">
        <v>0</v>
      </c>
      <c r="C301" s="5">
        <f t="shared" si="102"/>
        <v>232.82481176943037</v>
      </c>
      <c r="D301" s="5">
        <f t="shared" si="103"/>
        <v>93.478179771723077</v>
      </c>
      <c r="E301" s="2">
        <f t="shared" si="104"/>
        <v>232.82481176943037</v>
      </c>
      <c r="F301" s="2">
        <f t="shared" si="105"/>
        <v>0</v>
      </c>
      <c r="G301" s="3">
        <v>0</v>
      </c>
      <c r="H301" s="3">
        <f t="shared" si="106"/>
        <v>63.249307521907717</v>
      </c>
      <c r="I301" s="3">
        <f t="shared" si="107"/>
        <v>-2.8199411444481486</v>
      </c>
      <c r="J301" s="2">
        <f t="shared" si="89"/>
        <v>63.312139199832785</v>
      </c>
      <c r="K301" s="2">
        <f t="shared" si="90"/>
        <v>63.312139199832785</v>
      </c>
      <c r="L301" s="2">
        <f t="shared" si="91"/>
        <v>43.157559100090509</v>
      </c>
      <c r="M301" s="5">
        <f t="shared" si="92"/>
        <v>0.42687449174622921</v>
      </c>
      <c r="N301" s="4">
        <f t="shared" si="108"/>
        <v>0.44470742893160997</v>
      </c>
      <c r="O301" s="4">
        <f t="shared" si="109"/>
        <v>0.31061034649941616</v>
      </c>
      <c r="P301" s="4">
        <v>0</v>
      </c>
      <c r="Q301" s="4">
        <f t="shared" si="93"/>
        <v>0</v>
      </c>
      <c r="R301" s="5">
        <v>0</v>
      </c>
      <c r="S301" s="5">
        <f t="shared" si="94"/>
        <v>-9.0313303603561099</v>
      </c>
      <c r="T301" s="5">
        <f t="shared" si="95"/>
        <v>0.40265769018025394</v>
      </c>
      <c r="U301" s="6">
        <f t="shared" si="96"/>
        <v>2089.7699210814453</v>
      </c>
      <c r="V301" s="5">
        <v>0</v>
      </c>
      <c r="W301" s="5">
        <f t="shared" si="97"/>
        <v>0.29298926753837368</v>
      </c>
      <c r="X301" s="5">
        <f t="shared" si="98"/>
        <v>6.5715443457525087</v>
      </c>
      <c r="Y301" s="5">
        <v>0</v>
      </c>
      <c r="Z301" s="5">
        <f t="shared" si="99"/>
        <v>-8.7383410928177359</v>
      </c>
      <c r="AA301" s="5">
        <f t="shared" si="100"/>
        <v>-25.199797964067237</v>
      </c>
      <c r="AB301">
        <f t="shared" si="110"/>
        <v>0</v>
      </c>
    </row>
    <row r="302" spans="1:28" x14ac:dyDescent="0.25">
      <c r="A302">
        <f t="shared" si="101"/>
        <v>2.6999999999999864</v>
      </c>
      <c r="B302">
        <v>0</v>
      </c>
      <c r="C302" s="5">
        <f t="shared" si="102"/>
        <v>233.45686792759483</v>
      </c>
      <c r="D302" s="5">
        <f t="shared" si="103"/>
        <v>93.4487203703804</v>
      </c>
      <c r="E302" s="2">
        <f t="shared" si="104"/>
        <v>233.45686792759483</v>
      </c>
      <c r="F302" s="2">
        <f t="shared" si="105"/>
        <v>0</v>
      </c>
      <c r="G302" s="3">
        <v>0</v>
      </c>
      <c r="H302" s="3">
        <f t="shared" si="106"/>
        <v>63.161924110979541</v>
      </c>
      <c r="I302" s="3">
        <f t="shared" si="107"/>
        <v>-3.071939124088821</v>
      </c>
      <c r="J302" s="2">
        <f t="shared" si="89"/>
        <v>63.236583299410206</v>
      </c>
      <c r="K302" s="2">
        <f t="shared" si="90"/>
        <v>63.236583299410206</v>
      </c>
      <c r="L302" s="2">
        <f t="shared" si="91"/>
        <v>43.106055418820858</v>
      </c>
      <c r="M302" s="5">
        <f t="shared" si="92"/>
        <v>0.42690980348894009</v>
      </c>
      <c r="N302" s="4">
        <f t="shared" si="108"/>
        <v>0.44518667853345745</v>
      </c>
      <c r="O302" s="4">
        <f t="shared" si="109"/>
        <v>0.31070379399825321</v>
      </c>
      <c r="P302" s="4">
        <v>0</v>
      </c>
      <c r="Q302" s="4">
        <f t="shared" si="93"/>
        <v>0</v>
      </c>
      <c r="R302" s="5">
        <v>0</v>
      </c>
      <c r="S302" s="5">
        <f t="shared" si="94"/>
        <v>-9.008835115412742</v>
      </c>
      <c r="T302" s="5">
        <f t="shared" si="95"/>
        <v>0.43815310320305634</v>
      </c>
      <c r="U302" s="6">
        <f t="shared" si="96"/>
        <v>2088.9341802723179</v>
      </c>
      <c r="V302" s="5">
        <v>0</v>
      </c>
      <c r="W302" s="5">
        <f t="shared" si="97"/>
        <v>0.31888663695403907</v>
      </c>
      <c r="X302" s="5">
        <f t="shared" si="98"/>
        <v>6.5566056974747973</v>
      </c>
      <c r="Y302" s="5">
        <v>0</v>
      </c>
      <c r="Z302" s="5">
        <f t="shared" si="99"/>
        <v>-8.6899484784587031</v>
      </c>
      <c r="AA302" s="5">
        <f t="shared" si="100"/>
        <v>-25.179241199322146</v>
      </c>
      <c r="AB302">
        <f t="shared" si="110"/>
        <v>0</v>
      </c>
    </row>
    <row r="303" spans="1:28" x14ac:dyDescent="0.25">
      <c r="A303">
        <f t="shared" si="101"/>
        <v>2.7099999999999862</v>
      </c>
      <c r="B303">
        <v>0</v>
      </c>
      <c r="C303" s="5">
        <f t="shared" si="102"/>
        <v>234.08805267128071</v>
      </c>
      <c r="D303" s="5">
        <f t="shared" si="103"/>
        <v>93.416742017079542</v>
      </c>
      <c r="E303" s="2">
        <f t="shared" si="104"/>
        <v>234.08805267128071</v>
      </c>
      <c r="F303" s="2">
        <f t="shared" si="105"/>
        <v>0</v>
      </c>
      <c r="G303" s="3">
        <v>0</v>
      </c>
      <c r="H303" s="3">
        <f t="shared" si="106"/>
        <v>63.075024626194953</v>
      </c>
      <c r="I303" s="3">
        <f t="shared" si="107"/>
        <v>-3.3237315360820423</v>
      </c>
      <c r="J303" s="2">
        <f t="shared" si="89"/>
        <v>63.162535754346074</v>
      </c>
      <c r="K303" s="2">
        <f t="shared" si="90"/>
        <v>63.162535754346074</v>
      </c>
      <c r="L303" s="2">
        <f t="shared" si="91"/>
        <v>43.055579927979601</v>
      </c>
      <c r="M303" s="5">
        <f t="shared" si="92"/>
        <v>0.4269444297971472</v>
      </c>
      <c r="N303" s="4">
        <f t="shared" si="108"/>
        <v>0.44565612497854462</v>
      </c>
      <c r="O303" s="4">
        <f t="shared" si="109"/>
        <v>0.31079518950614127</v>
      </c>
      <c r="P303" s="4">
        <v>0</v>
      </c>
      <c r="Q303" s="4">
        <f t="shared" si="93"/>
        <v>0</v>
      </c>
      <c r="R303" s="5">
        <v>0</v>
      </c>
      <c r="S303" s="5">
        <f t="shared" si="94"/>
        <v>-8.9866349357324502</v>
      </c>
      <c r="T303" s="5">
        <f t="shared" si="95"/>
        <v>0.47354974676848477</v>
      </c>
      <c r="U303" s="6">
        <f t="shared" si="96"/>
        <v>2088.0987736926636</v>
      </c>
      <c r="V303" s="5">
        <v>0</v>
      </c>
      <c r="W303" s="5">
        <f t="shared" si="97"/>
        <v>0.34472163826431507</v>
      </c>
      <c r="X303" s="5">
        <f t="shared" si="98"/>
        <v>6.5418417783328557</v>
      </c>
      <c r="Y303" s="5">
        <v>0</v>
      </c>
      <c r="Z303" s="5">
        <f t="shared" si="99"/>
        <v>-8.6419132974681343</v>
      </c>
      <c r="AA303" s="5">
        <f t="shared" si="100"/>
        <v>-25.15860847489866</v>
      </c>
      <c r="AB303">
        <f t="shared" si="110"/>
        <v>0</v>
      </c>
    </row>
    <row r="304" spans="1:28" x14ac:dyDescent="0.25">
      <c r="A304">
        <f t="shared" si="101"/>
        <v>2.719999999999986</v>
      </c>
      <c r="B304">
        <v>0</v>
      </c>
      <c r="C304" s="5">
        <f t="shared" si="102"/>
        <v>234.71837082187778</v>
      </c>
      <c r="D304" s="5">
        <f t="shared" si="103"/>
        <v>93.382246771294973</v>
      </c>
      <c r="E304" s="2">
        <f t="shared" si="104"/>
        <v>234.71837082187778</v>
      </c>
      <c r="F304" s="2">
        <f t="shared" si="105"/>
        <v>0</v>
      </c>
      <c r="G304" s="3">
        <v>0</v>
      </c>
      <c r="H304" s="3">
        <f t="shared" si="106"/>
        <v>62.98860549322027</v>
      </c>
      <c r="I304" s="3">
        <f t="shared" si="107"/>
        <v>-3.5753176208310289</v>
      </c>
      <c r="J304" s="2">
        <f t="shared" si="89"/>
        <v>63.089993803061702</v>
      </c>
      <c r="K304" s="2">
        <f t="shared" si="90"/>
        <v>63.089993803061702</v>
      </c>
      <c r="L304" s="2">
        <f t="shared" si="91"/>
        <v>43.006130745100002</v>
      </c>
      <c r="M304" s="5">
        <f t="shared" si="92"/>
        <v>0.42697836445881338</v>
      </c>
      <c r="N304" s="4">
        <f t="shared" si="108"/>
        <v>0.4461157151257209</v>
      </c>
      <c r="O304" s="4">
        <f t="shared" si="109"/>
        <v>0.31088453171818947</v>
      </c>
      <c r="P304" s="4">
        <v>0</v>
      </c>
      <c r="Q304" s="4">
        <f t="shared" si="93"/>
        <v>0</v>
      </c>
      <c r="R304" s="5">
        <v>0</v>
      </c>
      <c r="S304" s="5">
        <f t="shared" si="94"/>
        <v>-8.9647278468789153</v>
      </c>
      <c r="T304" s="5">
        <f t="shared" si="95"/>
        <v>0.50884996081316103</v>
      </c>
      <c r="U304" s="6">
        <f t="shared" si="96"/>
        <v>2087.2637012088176</v>
      </c>
      <c r="V304" s="5">
        <v>0</v>
      </c>
      <c r="W304" s="5">
        <f t="shared" si="97"/>
        <v>0.37049554485676545</v>
      </c>
      <c r="X304" s="5">
        <f t="shared" si="98"/>
        <v>6.5272516142367678</v>
      </c>
      <c r="Y304" s="5">
        <v>0</v>
      </c>
      <c r="Z304" s="5">
        <f t="shared" si="99"/>
        <v>-8.5942323020221494</v>
      </c>
      <c r="AA304" s="5">
        <f t="shared" si="100"/>
        <v>-25.13789842495007</v>
      </c>
      <c r="AB304">
        <f t="shared" si="110"/>
        <v>0</v>
      </c>
    </row>
    <row r="305" spans="1:28" x14ac:dyDescent="0.25">
      <c r="A305">
        <f t="shared" si="101"/>
        <v>2.7299999999999858</v>
      </c>
      <c r="B305">
        <v>0</v>
      </c>
      <c r="C305" s="5">
        <f t="shared" si="102"/>
        <v>235.34782716519487</v>
      </c>
      <c r="D305" s="5">
        <f t="shared" si="103"/>
        <v>93.345236700165415</v>
      </c>
      <c r="E305" s="2">
        <f t="shared" si="104"/>
        <v>235.34782716519487</v>
      </c>
      <c r="F305" s="2">
        <f t="shared" si="105"/>
        <v>0</v>
      </c>
      <c r="G305" s="3">
        <v>0</v>
      </c>
      <c r="H305" s="3">
        <f t="shared" si="106"/>
        <v>62.90266317020005</v>
      </c>
      <c r="I305" s="3">
        <f t="shared" si="107"/>
        <v>-3.8266966050805298</v>
      </c>
      <c r="J305" s="2">
        <f t="shared" si="89"/>
        <v>63.018954615345507</v>
      </c>
      <c r="K305" s="2">
        <f t="shared" si="90"/>
        <v>63.018954615345507</v>
      </c>
      <c r="L305" s="2">
        <f t="shared" si="91"/>
        <v>42.957705940930815</v>
      </c>
      <c r="M305" s="5">
        <f t="shared" si="92"/>
        <v>0.42701160142488748</v>
      </c>
      <c r="N305" s="4">
        <f t="shared" si="108"/>
        <v>0.44656539760633412</v>
      </c>
      <c r="O305" s="4">
        <f t="shared" si="109"/>
        <v>0.31097181951209329</v>
      </c>
      <c r="P305" s="4">
        <v>0</v>
      </c>
      <c r="Q305" s="4">
        <f t="shared" si="93"/>
        <v>0</v>
      </c>
      <c r="R305" s="5">
        <v>0</v>
      </c>
      <c r="S305" s="5">
        <f t="shared" si="94"/>
        <v>-8.9431118846681041</v>
      </c>
      <c r="T305" s="5">
        <f t="shared" si="95"/>
        <v>0.54405607271851752</v>
      </c>
      <c r="U305" s="6">
        <f t="shared" si="96"/>
        <v>2086.4289626871682</v>
      </c>
      <c r="V305" s="5">
        <v>0</v>
      </c>
      <c r="W305" s="5">
        <f t="shared" si="97"/>
        <v>0.3962096258868073</v>
      </c>
      <c r="X305" s="5">
        <f t="shared" si="98"/>
        <v>6.5128342311904648</v>
      </c>
      <c r="Y305" s="5">
        <v>0</v>
      </c>
      <c r="Z305" s="5">
        <f t="shared" si="99"/>
        <v>-8.5469022587812962</v>
      </c>
      <c r="AA305" s="5">
        <f t="shared" si="100"/>
        <v>-25.117109696091017</v>
      </c>
      <c r="AB305">
        <f t="shared" si="110"/>
        <v>0</v>
      </c>
    </row>
    <row r="306" spans="1:28" x14ac:dyDescent="0.25">
      <c r="A306">
        <f t="shared" si="101"/>
        <v>2.7399999999999856</v>
      </c>
      <c r="B306">
        <v>0</v>
      </c>
      <c r="C306" s="5">
        <f t="shared" si="102"/>
        <v>235.97642645178394</v>
      </c>
      <c r="D306" s="5">
        <f t="shared" si="103"/>
        <v>93.305713878629817</v>
      </c>
      <c r="E306" s="2">
        <f t="shared" si="104"/>
        <v>235.97642645178394</v>
      </c>
      <c r="F306" s="2">
        <f t="shared" si="105"/>
        <v>0</v>
      </c>
      <c r="G306" s="3">
        <v>0</v>
      </c>
      <c r="H306" s="3">
        <f t="shared" si="106"/>
        <v>62.817194147612234</v>
      </c>
      <c r="I306" s="3">
        <f t="shared" si="107"/>
        <v>-4.0778677020414396</v>
      </c>
      <c r="J306" s="2">
        <f t="shared" si="89"/>
        <v>62.949415291757568</v>
      </c>
      <c r="K306" s="2">
        <f t="shared" si="90"/>
        <v>62.949415291757568</v>
      </c>
      <c r="L306" s="2">
        <f t="shared" si="91"/>
        <v>42.91030353903038</v>
      </c>
      <c r="M306" s="5">
        <f t="shared" si="92"/>
        <v>0.42704413481269948</v>
      </c>
      <c r="N306" s="4">
        <f t="shared" si="108"/>
        <v>0.44700512284963662</v>
      </c>
      <c r="O306" s="4">
        <f t="shared" si="109"/>
        <v>0.31105705194921768</v>
      </c>
      <c r="P306" s="4">
        <v>0</v>
      </c>
      <c r="Q306" s="4">
        <f t="shared" si="93"/>
        <v>0</v>
      </c>
      <c r="R306" s="5">
        <v>0</v>
      </c>
      <c r="S306" s="5">
        <f t="shared" si="94"/>
        <v>-8.921785094973206</v>
      </c>
      <c r="T306" s="5">
        <f t="shared" si="95"/>
        <v>0.57917039716631269</v>
      </c>
      <c r="U306" s="6">
        <f t="shared" si="96"/>
        <v>2085.5945579941576</v>
      </c>
      <c r="V306" s="5">
        <v>0</v>
      </c>
      <c r="W306" s="5">
        <f t="shared" si="97"/>
        <v>0.42186514608806497</v>
      </c>
      <c r="X306" s="5">
        <f t="shared" si="98"/>
        <v>6.4985886552077936</v>
      </c>
      <c r="Y306" s="5">
        <v>0</v>
      </c>
      <c r="Z306" s="5">
        <f t="shared" si="99"/>
        <v>-8.4999199488851414</v>
      </c>
      <c r="AA306" s="5">
        <f t="shared" si="100"/>
        <v>-25.096240947625894</v>
      </c>
      <c r="AB306">
        <f t="shared" si="110"/>
        <v>0</v>
      </c>
    </row>
    <row r="307" spans="1:28" x14ac:dyDescent="0.25">
      <c r="A307">
        <f t="shared" si="101"/>
        <v>2.7499999999999853</v>
      </c>
      <c r="B307">
        <v>0</v>
      </c>
      <c r="C307" s="5">
        <f t="shared" si="102"/>
        <v>236.60417339726263</v>
      </c>
      <c r="D307" s="5">
        <f t="shared" si="103"/>
        <v>93.263680389562026</v>
      </c>
      <c r="E307" s="2">
        <f t="shared" si="104"/>
        <v>236.60417339726263</v>
      </c>
      <c r="F307" s="2">
        <f t="shared" si="105"/>
        <v>0</v>
      </c>
      <c r="G307" s="3">
        <v>0</v>
      </c>
      <c r="H307" s="3">
        <f t="shared" si="106"/>
        <v>62.732194948123386</v>
      </c>
      <c r="I307" s="3">
        <f t="shared" si="107"/>
        <v>-4.3288301115176981</v>
      </c>
      <c r="J307" s="2">
        <f t="shared" si="89"/>
        <v>62.881372863064463</v>
      </c>
      <c r="K307" s="2">
        <f t="shared" si="90"/>
        <v>62.881372863064463</v>
      </c>
      <c r="L307" s="2">
        <f t="shared" si="91"/>
        <v>42.863921515381364</v>
      </c>
      <c r="M307" s="5">
        <f t="shared" si="92"/>
        <v>0.42707595890926303</v>
      </c>
      <c r="N307" s="4">
        <f t="shared" si="108"/>
        <v>0.44743484310731491</v>
      </c>
      <c r="O307" s="4">
        <f t="shared" si="109"/>
        <v>0.31114022827561599</v>
      </c>
      <c r="P307" s="4">
        <v>0</v>
      </c>
      <c r="Q307" s="4">
        <f t="shared" si="93"/>
        <v>0</v>
      </c>
      <c r="R307" s="5">
        <v>0</v>
      </c>
      <c r="S307" s="5">
        <f t="shared" si="94"/>
        <v>-8.9007455335347263</v>
      </c>
      <c r="T307" s="5">
        <f t="shared" si="95"/>
        <v>0.61419523599300407</v>
      </c>
      <c r="U307" s="6">
        <f t="shared" si="96"/>
        <v>2084.7604869962802</v>
      </c>
      <c r="V307" s="5">
        <v>0</v>
      </c>
      <c r="W307" s="5">
        <f t="shared" si="97"/>
        <v>0.44746336558190719</v>
      </c>
      <c r="X307" s="5">
        <f t="shared" si="98"/>
        <v>6.4845139122325302</v>
      </c>
      <c r="Y307" s="5">
        <v>0</v>
      </c>
      <c r="Z307" s="5">
        <f t="shared" si="99"/>
        <v>-8.4532821679528194</v>
      </c>
      <c r="AA307" s="5">
        <f t="shared" si="100"/>
        <v>-25.075290851774465</v>
      </c>
      <c r="AB307">
        <f t="shared" si="110"/>
        <v>0</v>
      </c>
    </row>
    <row r="308" spans="1:28" x14ac:dyDescent="0.25">
      <c r="A308">
        <f t="shared" si="101"/>
        <v>2.7599999999999851</v>
      </c>
      <c r="B308">
        <v>0</v>
      </c>
      <c r="C308" s="5">
        <f t="shared" si="102"/>
        <v>237.23107268263547</v>
      </c>
      <c r="D308" s="5">
        <f t="shared" si="103"/>
        <v>93.219138323904261</v>
      </c>
      <c r="E308" s="2">
        <f t="shared" si="104"/>
        <v>237.23107268263547</v>
      </c>
      <c r="F308" s="2">
        <f t="shared" si="105"/>
        <v>0</v>
      </c>
      <c r="G308" s="3">
        <v>0</v>
      </c>
      <c r="H308" s="3">
        <f t="shared" si="106"/>
        <v>62.647662126443855</v>
      </c>
      <c r="I308" s="3">
        <f t="shared" si="107"/>
        <v>-4.579583020035443</v>
      </c>
      <c r="J308" s="2">
        <f t="shared" si="89"/>
        <v>62.81482428970461</v>
      </c>
      <c r="K308" s="2">
        <f t="shared" si="90"/>
        <v>62.81482428970461</v>
      </c>
      <c r="L308" s="2">
        <f t="shared" si="91"/>
        <v>42.818557798026319</v>
      </c>
      <c r="M308" s="5">
        <f t="shared" si="92"/>
        <v>0.42710706817448035</v>
      </c>
      <c r="N308" s="4">
        <f t="shared" si="108"/>
        <v>0.44785451247712049</v>
      </c>
      <c r="O308" s="4">
        <f t="shared" si="109"/>
        <v>0.31122134792298384</v>
      </c>
      <c r="P308" s="4">
        <v>0</v>
      </c>
      <c r="Q308" s="4">
        <f t="shared" si="93"/>
        <v>0</v>
      </c>
      <c r="R308" s="5">
        <v>0</v>
      </c>
      <c r="S308" s="5">
        <f t="shared" si="94"/>
        <v>-8.8799912657756792</v>
      </c>
      <c r="T308" s="5">
        <f t="shared" si="95"/>
        <v>0.64913287804308606</v>
      </c>
      <c r="U308" s="6">
        <f t="shared" si="96"/>
        <v>2083.9267495600861</v>
      </c>
      <c r="V308" s="5">
        <v>0</v>
      </c>
      <c r="W308" s="5">
        <f t="shared" si="97"/>
        <v>0.47300553968628056</v>
      </c>
      <c r="X308" s="5">
        <f t="shared" si="98"/>
        <v>6.4706090280623405</v>
      </c>
      <c r="Y308" s="5">
        <v>0</v>
      </c>
      <c r="Z308" s="5">
        <f t="shared" si="99"/>
        <v>-8.406985726089399</v>
      </c>
      <c r="AA308" s="5">
        <f t="shared" si="100"/>
        <v>-25.054258093894575</v>
      </c>
      <c r="AB308">
        <f t="shared" si="110"/>
        <v>0</v>
      </c>
    </row>
    <row r="309" spans="1:28" x14ac:dyDescent="0.25">
      <c r="A309">
        <f t="shared" si="101"/>
        <v>2.7699999999999849</v>
      </c>
      <c r="B309">
        <v>0</v>
      </c>
      <c r="C309" s="5">
        <f t="shared" si="102"/>
        <v>237.85712895461359</v>
      </c>
      <c r="D309" s="5">
        <f t="shared" si="103"/>
        <v>93.172089780799212</v>
      </c>
      <c r="E309" s="2">
        <f t="shared" si="104"/>
        <v>237.85712895461359</v>
      </c>
      <c r="F309" s="2">
        <f t="shared" si="105"/>
        <v>0</v>
      </c>
      <c r="G309" s="3">
        <v>0</v>
      </c>
      <c r="H309" s="3">
        <f t="shared" si="106"/>
        <v>62.563592269182962</v>
      </c>
      <c r="I309" s="3">
        <f t="shared" si="107"/>
        <v>-4.8301256009743891</v>
      </c>
      <c r="J309" s="2">
        <f t="shared" si="89"/>
        <v>62.749766461284601</v>
      </c>
      <c r="K309" s="2">
        <f t="shared" si="90"/>
        <v>62.749766461284601</v>
      </c>
      <c r="L309" s="2">
        <f t="shared" si="91"/>
        <v>42.774210266724332</v>
      </c>
      <c r="M309" s="5">
        <f t="shared" si="92"/>
        <v>0.42713745724424673</v>
      </c>
      <c r="N309" s="4">
        <f t="shared" si="108"/>
        <v>0.44826408692557529</v>
      </c>
      <c r="O309" s="4">
        <f t="shared" si="109"/>
        <v>0.31130041050954754</v>
      </c>
      <c r="P309" s="4">
        <v>0</v>
      </c>
      <c r="Q309" s="4">
        <f t="shared" si="93"/>
        <v>0</v>
      </c>
      <c r="R309" s="5">
        <v>0</v>
      </c>
      <c r="S309" s="5">
        <f t="shared" si="94"/>
        <v>-8.8595203666218687</v>
      </c>
      <c r="T309" s="5">
        <f t="shared" si="95"/>
        <v>0.68398559902150469</v>
      </c>
      <c r="U309" s="6">
        <f t="shared" si="96"/>
        <v>2083.0933455521754</v>
      </c>
      <c r="V309" s="5">
        <v>0</v>
      </c>
      <c r="W309" s="5">
        <f t="shared" si="97"/>
        <v>0.49849291872395524</v>
      </c>
      <c r="X309" s="5">
        <f t="shared" si="98"/>
        <v>6.4568730282767364</v>
      </c>
      <c r="Y309" s="5">
        <v>0</v>
      </c>
      <c r="Z309" s="5">
        <f t="shared" si="99"/>
        <v>-8.3610274478979143</v>
      </c>
      <c r="AA309" s="5">
        <f t="shared" si="100"/>
        <v>-25.033141372701756</v>
      </c>
      <c r="AB309">
        <f t="shared" si="110"/>
        <v>0</v>
      </c>
    </row>
    <row r="310" spans="1:28" x14ac:dyDescent="0.25">
      <c r="A310">
        <f t="shared" si="101"/>
        <v>2.7799999999999847</v>
      </c>
      <c r="B310">
        <v>0</v>
      </c>
      <c r="C310" s="5">
        <f t="shared" si="102"/>
        <v>238.48234682593301</v>
      </c>
      <c r="D310" s="5">
        <f t="shared" si="103"/>
        <v>93.122536867720825</v>
      </c>
      <c r="E310" s="2">
        <f t="shared" si="104"/>
        <v>238.48234682593301</v>
      </c>
      <c r="F310" s="2">
        <f t="shared" si="105"/>
        <v>0</v>
      </c>
      <c r="G310" s="3">
        <v>0</v>
      </c>
      <c r="H310" s="3">
        <f t="shared" si="106"/>
        <v>62.479981994703984</v>
      </c>
      <c r="I310" s="3">
        <f t="shared" si="107"/>
        <v>-5.0804570147014063</v>
      </c>
      <c r="J310" s="2">
        <f t="shared" si="89"/>
        <v>62.68619619610655</v>
      </c>
      <c r="K310" s="2">
        <f t="shared" si="90"/>
        <v>62.68619619610655</v>
      </c>
      <c r="L310" s="2">
        <f t="shared" si="91"/>
        <v>42.730876752628866</v>
      </c>
      <c r="M310" s="5">
        <f t="shared" si="92"/>
        <v>0.42716712093345149</v>
      </c>
      <c r="N310" s="4">
        <f t="shared" si="108"/>
        <v>0.44866352430973344</v>
      </c>
      <c r="O310" s="4">
        <f t="shared" si="109"/>
        <v>0.3113774158408853</v>
      </c>
      <c r="P310" s="4">
        <v>0</v>
      </c>
      <c r="Q310" s="4">
        <f t="shared" si="93"/>
        <v>0</v>
      </c>
      <c r="R310" s="5">
        <v>0</v>
      </c>
      <c r="S310" s="5">
        <f t="shared" si="94"/>
        <v>-8.8393309203272192</v>
      </c>
      <c r="T310" s="5">
        <f t="shared" si="95"/>
        <v>0.71875566134526103</v>
      </c>
      <c r="U310" s="6">
        <f t="shared" si="96"/>
        <v>2082.2602748392046</v>
      </c>
      <c r="V310" s="5">
        <v>0</v>
      </c>
      <c r="W310" s="5">
        <f t="shared" si="97"/>
        <v>0.5239267478302958</v>
      </c>
      <c r="X310" s="5">
        <f t="shared" si="98"/>
        <v>6.443304938168958</v>
      </c>
      <c r="Y310" s="5">
        <v>0</v>
      </c>
      <c r="Z310" s="5">
        <f t="shared" si="99"/>
        <v>-8.3154041724969225</v>
      </c>
      <c r="AA310" s="5">
        <f t="shared" si="100"/>
        <v>-25.01193940048578</v>
      </c>
      <c r="AB310">
        <f t="shared" si="110"/>
        <v>0</v>
      </c>
    </row>
    <row r="311" spans="1:28" x14ac:dyDescent="0.25">
      <c r="A311">
        <f t="shared" si="101"/>
        <v>2.7899999999999845</v>
      </c>
      <c r="B311">
        <v>0</v>
      </c>
      <c r="C311" s="5">
        <f t="shared" si="102"/>
        <v>239.10673087567142</v>
      </c>
      <c r="D311" s="5">
        <f t="shared" si="103"/>
        <v>93.070481700603793</v>
      </c>
      <c r="E311" s="2">
        <f t="shared" si="104"/>
        <v>239.10673087567142</v>
      </c>
      <c r="F311" s="2">
        <f t="shared" si="105"/>
        <v>0</v>
      </c>
      <c r="G311" s="3">
        <v>0</v>
      </c>
      <c r="H311" s="3">
        <f t="shared" si="106"/>
        <v>62.396827952979017</v>
      </c>
      <c r="I311" s="3">
        <f t="shared" si="107"/>
        <v>-5.3305764087062641</v>
      </c>
      <c r="J311" s="2">
        <f t="shared" si="89"/>
        <v>62.624110240726928</v>
      </c>
      <c r="K311" s="2">
        <f t="shared" si="90"/>
        <v>62.624110240726928</v>
      </c>
      <c r="L311" s="2">
        <f t="shared" si="91"/>
        <v>42.688555037986994</v>
      </c>
      <c r="M311" s="5">
        <f t="shared" si="92"/>
        <v>0.42719605423887064</v>
      </c>
      <c r="N311" s="4">
        <f t="shared" si="108"/>
        <v>0.44905278439797375</v>
      </c>
      <c r="O311" s="4">
        <f t="shared" si="109"/>
        <v>0.31145236391068215</v>
      </c>
      <c r="P311" s="4">
        <v>0</v>
      </c>
      <c r="Q311" s="4">
        <f t="shared" si="93"/>
        <v>0</v>
      </c>
      <c r="R311" s="5">
        <v>0</v>
      </c>
      <c r="S311" s="5">
        <f t="shared" si="94"/>
        <v>-8.8194210203041283</v>
      </c>
      <c r="T311" s="5">
        <f t="shared" si="95"/>
        <v>0.75344531399431158</v>
      </c>
      <c r="U311" s="6">
        <f t="shared" si="96"/>
        <v>2081.4275372878824</v>
      </c>
      <c r="V311" s="5">
        <v>0</v>
      </c>
      <c r="W311" s="5">
        <f t="shared" si="97"/>
        <v>0.54930826676067768</v>
      </c>
      <c r="X311" s="5">
        <f t="shared" si="98"/>
        <v>6.4299037826818628</v>
      </c>
      <c r="Y311" s="5">
        <v>0</v>
      </c>
      <c r="Z311" s="5">
        <f t="shared" si="99"/>
        <v>-8.2701127535434509</v>
      </c>
      <c r="AA311" s="5">
        <f t="shared" si="100"/>
        <v>-24.990650903323825</v>
      </c>
      <c r="AB311">
        <f t="shared" si="110"/>
        <v>0</v>
      </c>
    </row>
    <row r="312" spans="1:28" x14ac:dyDescent="0.25">
      <c r="A312">
        <f t="shared" si="101"/>
        <v>2.7999999999999843</v>
      </c>
      <c r="B312">
        <v>0</v>
      </c>
      <c r="C312" s="5">
        <f t="shared" si="102"/>
        <v>239.73028564956351</v>
      </c>
      <c r="D312" s="5">
        <f t="shared" si="103"/>
        <v>93.015926403971577</v>
      </c>
      <c r="E312" s="2">
        <f t="shared" si="104"/>
        <v>239.73028564956351</v>
      </c>
      <c r="F312" s="2">
        <f t="shared" si="105"/>
        <v>0</v>
      </c>
      <c r="G312" s="3">
        <v>0</v>
      </c>
      <c r="H312" s="3">
        <f t="shared" si="106"/>
        <v>62.31412682544358</v>
      </c>
      <c r="I312" s="3">
        <f t="shared" si="107"/>
        <v>-5.5804829177395021</v>
      </c>
      <c r="J312" s="2">
        <f t="shared" si="89"/>
        <v>62.563505269547115</v>
      </c>
      <c r="K312" s="2">
        <f t="shared" si="90"/>
        <v>62.563505269547115</v>
      </c>
      <c r="L312" s="2">
        <f t="shared" si="91"/>
        <v>42.647242855860334</v>
      </c>
      <c r="M312" s="5">
        <f t="shared" si="92"/>
        <v>0.42722425234194961</v>
      </c>
      <c r="N312" s="4">
        <f t="shared" si="108"/>
        <v>0.4494318288898036</v>
      </c>
      <c r="O312" s="4">
        <f t="shared" si="109"/>
        <v>0.31152525490141608</v>
      </c>
      <c r="P312" s="4">
        <v>0</v>
      </c>
      <c r="Q312" s="4">
        <f t="shared" si="93"/>
        <v>0</v>
      </c>
      <c r="R312" s="5">
        <v>0</v>
      </c>
      <c r="S312" s="5">
        <f t="shared" si="94"/>
        <v>-8.7997887689587859</v>
      </c>
      <c r="T312" s="5">
        <f t="shared" si="95"/>
        <v>0.78805679236187975</v>
      </c>
      <c r="U312" s="6">
        <f t="shared" si="96"/>
        <v>2080.5951327649705</v>
      </c>
      <c r="V312" s="5">
        <v>0</v>
      </c>
      <c r="W312" s="5">
        <f t="shared" si="97"/>
        <v>0.5746387096976634</v>
      </c>
      <c r="X312" s="5">
        <f t="shared" si="98"/>
        <v>6.4166685863477788</v>
      </c>
      <c r="Y312" s="5">
        <v>0</v>
      </c>
      <c r="Z312" s="5">
        <f t="shared" si="99"/>
        <v>-8.2251500592611233</v>
      </c>
      <c r="AA312" s="5">
        <f t="shared" si="100"/>
        <v>-24.969274621290339</v>
      </c>
      <c r="AB312">
        <f t="shared" si="110"/>
        <v>0</v>
      </c>
    </row>
    <row r="313" spans="1:28" x14ac:dyDescent="0.25">
      <c r="A313">
        <f t="shared" si="101"/>
        <v>2.8099999999999841</v>
      </c>
      <c r="B313">
        <v>0</v>
      </c>
      <c r="C313" s="5">
        <f t="shared" si="102"/>
        <v>240.35301566031498</v>
      </c>
      <c r="D313" s="5">
        <f t="shared" si="103"/>
        <v>92.958873111063127</v>
      </c>
      <c r="E313" s="2">
        <f t="shared" si="104"/>
        <v>240.35301566031498</v>
      </c>
      <c r="F313" s="2">
        <f t="shared" si="105"/>
        <v>0</v>
      </c>
      <c r="G313" s="3">
        <v>0</v>
      </c>
      <c r="H313" s="3">
        <f t="shared" si="106"/>
        <v>62.231875324850968</v>
      </c>
      <c r="I313" s="3">
        <f t="shared" si="107"/>
        <v>-5.8301756639524056</v>
      </c>
      <c r="J313" s="2">
        <f t="shared" si="89"/>
        <v>62.504377884435726</v>
      </c>
      <c r="K313" s="2">
        <f t="shared" si="90"/>
        <v>62.504377884435726</v>
      </c>
      <c r="L313" s="2">
        <f t="shared" si="91"/>
        <v>42.606937889867567</v>
      </c>
      <c r="M313" s="5">
        <f t="shared" si="92"/>
        <v>0.4272517106114726</v>
      </c>
      <c r="N313" s="4">
        <f t="shared" si="108"/>
        <v>0.44980062143465532</v>
      </c>
      <c r="O313" s="4">
        <f t="shared" si="109"/>
        <v>0.31159608918497639</v>
      </c>
      <c r="P313" s="4">
        <v>0</v>
      </c>
      <c r="Q313" s="4">
        <f t="shared" si="93"/>
        <v>0</v>
      </c>
      <c r="R313" s="5">
        <v>0</v>
      </c>
      <c r="S313" s="5">
        <f t="shared" si="94"/>
        <v>-8.7804322775314905</v>
      </c>
      <c r="T313" s="5">
        <f t="shared" si="95"/>
        <v>0.82259231810428957</v>
      </c>
      <c r="U313" s="6">
        <f t="shared" si="96"/>
        <v>2079.7630611372847</v>
      </c>
      <c r="V313" s="5">
        <v>0</v>
      </c>
      <c r="W313" s="5">
        <f t="shared" si="97"/>
        <v>0.59991930505805691</v>
      </c>
      <c r="X313" s="5">
        <f t="shared" si="98"/>
        <v>6.4035983732323105</v>
      </c>
      <c r="Y313" s="5">
        <v>0</v>
      </c>
      <c r="Z313" s="5">
        <f t="shared" si="99"/>
        <v>-8.1805129724734336</v>
      </c>
      <c r="AA313" s="5">
        <f t="shared" si="100"/>
        <v>-24.947809308663398</v>
      </c>
      <c r="AB313">
        <f t="shared" si="110"/>
        <v>0</v>
      </c>
    </row>
    <row r="314" spans="1:28" x14ac:dyDescent="0.25">
      <c r="A314">
        <f t="shared" si="101"/>
        <v>2.8199999999999839</v>
      </c>
      <c r="B314">
        <v>0</v>
      </c>
      <c r="C314" s="5">
        <f t="shared" si="102"/>
        <v>240.97492538791488</v>
      </c>
      <c r="D314" s="5">
        <f t="shared" si="103"/>
        <v>92.899323963958167</v>
      </c>
      <c r="E314" s="2">
        <f t="shared" si="104"/>
        <v>240.97492538791488</v>
      </c>
      <c r="F314" s="2">
        <f t="shared" si="105"/>
        <v>0</v>
      </c>
      <c r="G314" s="3">
        <v>0</v>
      </c>
      <c r="H314" s="3">
        <f t="shared" si="106"/>
        <v>62.150070195126233</v>
      </c>
      <c r="I314" s="3">
        <f t="shared" si="107"/>
        <v>-6.0796537570390399</v>
      </c>
      <c r="J314" s="2">
        <f t="shared" si="89"/>
        <v>62.446724614383079</v>
      </c>
      <c r="K314" s="2">
        <f t="shared" si="90"/>
        <v>62.446724614383079</v>
      </c>
      <c r="L314" s="2">
        <f t="shared" si="91"/>
        <v>42.567637773948924</v>
      </c>
      <c r="M314" s="5">
        <f t="shared" si="92"/>
        <v>0.42727842460611498</v>
      </c>
      <c r="N314" s="4">
        <f t="shared" si="108"/>
        <v>0.45015912764965454</v>
      </c>
      <c r="O314" s="4">
        <f t="shared" si="109"/>
        <v>0.31166486732321264</v>
      </c>
      <c r="P314" s="4">
        <v>0</v>
      </c>
      <c r="Q314" s="4">
        <f t="shared" si="93"/>
        <v>0</v>
      </c>
      <c r="R314" s="5">
        <v>0</v>
      </c>
      <c r="S314" s="5">
        <f t="shared" si="94"/>
        <v>-8.761349665941836</v>
      </c>
      <c r="T314" s="5">
        <f t="shared" si="95"/>
        <v>0.85705409899043195</v>
      </c>
      <c r="U314" s="6">
        <f t="shared" si="96"/>
        <v>2078.9313222716924</v>
      </c>
      <c r="V314" s="5">
        <v>0</v>
      </c>
      <c r="W314" s="5">
        <f t="shared" si="97"/>
        <v>0.62515127529995529</v>
      </c>
      <c r="X314" s="5">
        <f t="shared" si="98"/>
        <v>6.3906921668821299</v>
      </c>
      <c r="Y314" s="5">
        <v>0</v>
      </c>
      <c r="Z314" s="5">
        <f t="shared" si="99"/>
        <v>-8.13619839064188</v>
      </c>
      <c r="AA314" s="5">
        <f t="shared" si="100"/>
        <v>-24.926253734127439</v>
      </c>
      <c r="AB314">
        <f t="shared" si="110"/>
        <v>0</v>
      </c>
    </row>
    <row r="315" spans="1:28" x14ac:dyDescent="0.25">
      <c r="A315">
        <f t="shared" si="101"/>
        <v>2.8299999999999836</v>
      </c>
      <c r="B315">
        <v>0</v>
      </c>
      <c r="C315" s="5">
        <f t="shared" si="102"/>
        <v>241.5960192799466</v>
      </c>
      <c r="D315" s="5">
        <f t="shared" si="103"/>
        <v>92.837281113701067</v>
      </c>
      <c r="E315" s="2">
        <f t="shared" si="104"/>
        <v>241.5960192799466</v>
      </c>
      <c r="F315" s="2">
        <f t="shared" si="105"/>
        <v>0</v>
      </c>
      <c r="G315" s="3">
        <v>0</v>
      </c>
      <c r="H315" s="3">
        <f t="shared" si="106"/>
        <v>62.068708211219814</v>
      </c>
      <c r="I315" s="3">
        <f t="shared" si="107"/>
        <v>-6.3289162943803143</v>
      </c>
      <c r="J315" s="2">
        <f t="shared" si="89"/>
        <v>62.390541915187903</v>
      </c>
      <c r="K315" s="2">
        <f t="shared" si="90"/>
        <v>62.390541915187903</v>
      </c>
      <c r="L315" s="2">
        <f t="shared" si="91"/>
        <v>42.529340092152623</v>
      </c>
      <c r="M315" s="5">
        <f t="shared" si="92"/>
        <v>0.42730439007687626</v>
      </c>
      <c r="N315" s="4">
        <f t="shared" si="108"/>
        <v>0.45050731513634451</v>
      </c>
      <c r="O315" s="4">
        <f t="shared" si="109"/>
        <v>0.31173159006841394</v>
      </c>
      <c r="P315" s="4">
        <v>0</v>
      </c>
      <c r="Q315" s="4">
        <f t="shared" si="93"/>
        <v>0</v>
      </c>
      <c r="R315" s="5">
        <v>0</v>
      </c>
      <c r="S315" s="5">
        <f t="shared" si="94"/>
        <v>-8.7425390626387927</v>
      </c>
      <c r="T315" s="5">
        <f t="shared" si="95"/>
        <v>0.89144432875097623</v>
      </c>
      <c r="U315" s="6">
        <f t="shared" si="96"/>
        <v>2078.0999160351166</v>
      </c>
      <c r="V315" s="5">
        <v>0</v>
      </c>
      <c r="W315" s="5">
        <f t="shared" si="97"/>
        <v>0.65033583672991613</v>
      </c>
      <c r="X315" s="5">
        <f t="shared" si="98"/>
        <v>6.3779489902766962</v>
      </c>
      <c r="Y315" s="5">
        <v>0</v>
      </c>
      <c r="Z315" s="5">
        <f t="shared" si="99"/>
        <v>-8.092203225908877</v>
      </c>
      <c r="AA315" s="5">
        <f t="shared" si="100"/>
        <v>-24.904606680972329</v>
      </c>
      <c r="AB315">
        <f t="shared" si="110"/>
        <v>0</v>
      </c>
    </row>
    <row r="316" spans="1:28" x14ac:dyDescent="0.25">
      <c r="A316">
        <f t="shared" si="101"/>
        <v>2.8399999999999834</v>
      </c>
      <c r="B316">
        <v>0</v>
      </c>
      <c r="C316" s="5">
        <f t="shared" si="102"/>
        <v>242.2163017518975</v>
      </c>
      <c r="D316" s="5">
        <f t="shared" si="103"/>
        <v>92.772746720423214</v>
      </c>
      <c r="E316" s="2">
        <f t="shared" si="104"/>
        <v>242.2163017518975</v>
      </c>
      <c r="F316" s="2">
        <f t="shared" si="105"/>
        <v>0</v>
      </c>
      <c r="G316" s="3">
        <v>0</v>
      </c>
      <c r="H316" s="3">
        <f t="shared" si="106"/>
        <v>61.987786178960725</v>
      </c>
      <c r="I316" s="3">
        <f t="shared" si="107"/>
        <v>-6.5779623611900373</v>
      </c>
      <c r="J316" s="2">
        <f t="shared" si="89"/>
        <v>62.335826169176478</v>
      </c>
      <c r="K316" s="2">
        <f t="shared" si="90"/>
        <v>62.335826169176478</v>
      </c>
      <c r="L316" s="2">
        <f t="shared" si="91"/>
        <v>42.492042378443408</v>
      </c>
      <c r="M316" s="5">
        <f t="shared" si="92"/>
        <v>0.4273296029693911</v>
      </c>
      <c r="N316" s="4">
        <f t="shared" si="108"/>
        <v>0.45084515349634757</v>
      </c>
      <c r="O316" s="4">
        <f t="shared" si="109"/>
        <v>0.31179625836371877</v>
      </c>
      <c r="P316" s="4">
        <v>0</v>
      </c>
      <c r="Q316" s="4">
        <f t="shared" si="93"/>
        <v>0</v>
      </c>
      <c r="R316" s="5">
        <v>0</v>
      </c>
      <c r="S316" s="5">
        <f t="shared" si="94"/>
        <v>-8.7239986044556446</v>
      </c>
      <c r="T316" s="5">
        <f t="shared" si="95"/>
        <v>0.92576518692743814</v>
      </c>
      <c r="U316" s="6">
        <f t="shared" si="96"/>
        <v>2077.2688422945312</v>
      </c>
      <c r="V316" s="5">
        <v>0</v>
      </c>
      <c r="W316" s="5">
        <f t="shared" si="97"/>
        <v>0.67547419931036079</v>
      </c>
      <c r="X316" s="5">
        <f t="shared" si="98"/>
        <v>6.3653678657839459</v>
      </c>
      <c r="Y316" s="5">
        <v>0</v>
      </c>
      <c r="Z316" s="5">
        <f t="shared" si="99"/>
        <v>-8.0485244051452831</v>
      </c>
      <c r="AA316" s="5">
        <f t="shared" si="100"/>
        <v>-24.882866947288615</v>
      </c>
      <c r="AB316">
        <f t="shared" si="110"/>
        <v>0</v>
      </c>
    </row>
    <row r="317" spans="1:28" x14ac:dyDescent="0.25">
      <c r="A317">
        <f t="shared" si="101"/>
        <v>2.8499999999999832</v>
      </c>
      <c r="B317">
        <v>0</v>
      </c>
      <c r="C317" s="5">
        <f t="shared" si="102"/>
        <v>242.83577718746685</v>
      </c>
      <c r="D317" s="5">
        <f t="shared" si="103"/>
        <v>92.705722953463948</v>
      </c>
      <c r="E317" s="2">
        <f t="shared" si="104"/>
        <v>242.83577718746685</v>
      </c>
      <c r="F317" s="2">
        <f t="shared" si="105"/>
        <v>0</v>
      </c>
      <c r="G317" s="3">
        <v>0</v>
      </c>
      <c r="H317" s="3">
        <f t="shared" si="106"/>
        <v>61.907300934909273</v>
      </c>
      <c r="I317" s="3">
        <f t="shared" si="107"/>
        <v>-6.8267910306629238</v>
      </c>
      <c r="J317" s="2">
        <f t="shared" si="89"/>
        <v>62.282573684954272</v>
      </c>
      <c r="K317" s="2">
        <f t="shared" si="90"/>
        <v>62.282573684954272</v>
      </c>
      <c r="L317" s="2">
        <f t="shared" si="91"/>
        <v>42.455742116533244</v>
      </c>
      <c r="M317" s="5">
        <f t="shared" si="92"/>
        <v>0.42735405942611587</v>
      </c>
      <c r="N317" s="4">
        <f t="shared" si="108"/>
        <v>0.45117261434595068</v>
      </c>
      <c r="O317" s="4">
        <f t="shared" si="109"/>
        <v>0.31185887334345386</v>
      </c>
      <c r="P317" s="4">
        <v>0</v>
      </c>
      <c r="Q317" s="4">
        <f t="shared" si="93"/>
        <v>0</v>
      </c>
      <c r="R317" s="5">
        <v>0</v>
      </c>
      <c r="S317" s="5">
        <f t="shared" si="94"/>
        <v>-8.7057264364696909</v>
      </c>
      <c r="T317" s="5">
        <f t="shared" si="95"/>
        <v>0.96001883872121496</v>
      </c>
      <c r="U317" s="6">
        <f t="shared" si="96"/>
        <v>2076.4381009169661</v>
      </c>
      <c r="V317" s="5">
        <v>0</v>
      </c>
      <c r="W317" s="5">
        <f t="shared" si="97"/>
        <v>0.70056756646733076</v>
      </c>
      <c r="X317" s="5">
        <f t="shared" si="98"/>
        <v>6.3529478151198919</v>
      </c>
      <c r="Y317" s="5">
        <v>0</v>
      </c>
      <c r="Z317" s="5">
        <f t="shared" si="99"/>
        <v>-8.0051588700023597</v>
      </c>
      <c r="AA317" s="5">
        <f t="shared" si="100"/>
        <v>-24.861033346158891</v>
      </c>
      <c r="AB317">
        <f t="shared" si="110"/>
        <v>0</v>
      </c>
    </row>
    <row r="318" spans="1:28" x14ac:dyDescent="0.25">
      <c r="A318">
        <f t="shared" si="101"/>
        <v>2.859999999999983</v>
      </c>
      <c r="B318">
        <v>0</v>
      </c>
      <c r="C318" s="5">
        <f t="shared" si="102"/>
        <v>243.45444993887241</v>
      </c>
      <c r="D318" s="5">
        <f t="shared" si="103"/>
        <v>92.636211991490015</v>
      </c>
      <c r="E318" s="2">
        <f t="shared" si="104"/>
        <v>243.45444993887241</v>
      </c>
      <c r="F318" s="2">
        <f t="shared" si="105"/>
        <v>0</v>
      </c>
      <c r="G318" s="3">
        <v>0</v>
      </c>
      <c r="H318" s="3">
        <f t="shared" si="106"/>
        <v>61.82724934620925</v>
      </c>
      <c r="I318" s="3">
        <f t="shared" si="107"/>
        <v>-7.075401364124513</v>
      </c>
      <c r="J318" s="2">
        <f t="shared" si="89"/>
        <v>62.230780697190255</v>
      </c>
      <c r="K318" s="2">
        <f t="shared" si="90"/>
        <v>62.230780697190255</v>
      </c>
      <c r="L318" s="2">
        <f t="shared" si="91"/>
        <v>42.42043673973432</v>
      </c>
      <c r="M318" s="5">
        <f t="shared" si="92"/>
        <v>0.42737775578838805</v>
      </c>
      <c r="N318" s="4">
        <f t="shared" si="108"/>
        <v>0.45148967132959844</v>
      </c>
      <c r="O318" s="4">
        <f t="shared" si="109"/>
        <v>0.31191943633340274</v>
      </c>
      <c r="P318" s="4">
        <v>0</v>
      </c>
      <c r="Q318" s="4">
        <f t="shared" si="93"/>
        <v>0</v>
      </c>
      <c r="R318" s="5">
        <v>0</v>
      </c>
      <c r="S318" s="5">
        <f t="shared" si="94"/>
        <v>-8.687720711866751</v>
      </c>
      <c r="T318" s="5">
        <f t="shared" si="95"/>
        <v>0.99420743484270158</v>
      </c>
      <c r="U318" s="6">
        <f t="shared" si="96"/>
        <v>2075.6076917695009</v>
      </c>
      <c r="V318" s="5">
        <v>0</v>
      </c>
      <c r="W318" s="5">
        <f t="shared" si="97"/>
        <v>0.72561713489871715</v>
      </c>
      <c r="X318" s="5">
        <f t="shared" si="98"/>
        <v>6.3406878593121521</v>
      </c>
      <c r="Y318" s="5">
        <v>0</v>
      </c>
      <c r="Z318" s="5">
        <f t="shared" si="99"/>
        <v>-7.9621035769680342</v>
      </c>
      <c r="AA318" s="5">
        <f t="shared" si="100"/>
        <v>-24.839104705845145</v>
      </c>
      <c r="AB318">
        <f t="shared" si="110"/>
        <v>0</v>
      </c>
    </row>
    <row r="319" spans="1:28" x14ac:dyDescent="0.25">
      <c r="A319">
        <f t="shared" si="101"/>
        <v>2.8699999999999828</v>
      </c>
      <c r="B319">
        <v>0</v>
      </c>
      <c r="C319" s="5">
        <f t="shared" si="102"/>
        <v>244.07232432715566</v>
      </c>
      <c r="D319" s="5">
        <f t="shared" si="103"/>
        <v>92.564216022613479</v>
      </c>
      <c r="E319" s="2">
        <f t="shared" si="104"/>
        <v>244.07232432715566</v>
      </c>
      <c r="F319" s="2">
        <f t="shared" si="105"/>
        <v>0</v>
      </c>
      <c r="G319" s="3">
        <v>0</v>
      </c>
      <c r="H319" s="3">
        <f t="shared" si="106"/>
        <v>61.747628310439566</v>
      </c>
      <c r="I319" s="3">
        <f t="shared" si="107"/>
        <v>-7.3237924111829642</v>
      </c>
      <c r="J319" s="2">
        <f t="shared" si="89"/>
        <v>62.180443366433941</v>
      </c>
      <c r="K319" s="2">
        <f t="shared" si="90"/>
        <v>62.180443366433941</v>
      </c>
      <c r="L319" s="2">
        <f t="shared" si="91"/>
        <v>42.386123630834312</v>
      </c>
      <c r="M319" s="5">
        <f t="shared" si="92"/>
        <v>0.42740068859835634</v>
      </c>
      <c r="N319" s="4">
        <f t="shared" si="108"/>
        <v>0.4517963001322815</v>
      </c>
      <c r="O319" s="4">
        <f t="shared" si="109"/>
        <v>0.31197794885100333</v>
      </c>
      <c r="P319" s="4">
        <v>0</v>
      </c>
      <c r="Q319" s="4">
        <f t="shared" si="93"/>
        <v>0</v>
      </c>
      <c r="R319" s="5">
        <v>0</v>
      </c>
      <c r="S319" s="5">
        <f t="shared" si="94"/>
        <v>-8.6699795918103391</v>
      </c>
      <c r="T319" s="5">
        <f t="shared" si="95"/>
        <v>1.0283331113605927</v>
      </c>
      <c r="U319" s="6">
        <f t="shared" si="96"/>
        <v>2074.7776147192708</v>
      </c>
      <c r="V319" s="5">
        <v>0</v>
      </c>
      <c r="W319" s="5">
        <f t="shared" si="97"/>
        <v>0.75062409438308497</v>
      </c>
      <c r="X319" s="5">
        <f t="shared" si="98"/>
        <v>6.3285870186673607</v>
      </c>
      <c r="Y319" s="5">
        <v>0</v>
      </c>
      <c r="Z319" s="5">
        <f t="shared" si="99"/>
        <v>-7.9193554974272544</v>
      </c>
      <c r="AA319" s="5">
        <f t="shared" si="100"/>
        <v>-24.817079869972048</v>
      </c>
      <c r="AB319">
        <f t="shared" si="110"/>
        <v>0</v>
      </c>
    </row>
    <row r="320" spans="1:28" x14ac:dyDescent="0.25">
      <c r="A320">
        <f t="shared" si="101"/>
        <v>2.8799999999999826</v>
      </c>
      <c r="B320">
        <v>0</v>
      </c>
      <c r="C320" s="5">
        <f t="shared" si="102"/>
        <v>244.68940464248519</v>
      </c>
      <c r="D320" s="5">
        <f t="shared" si="103"/>
        <v>92.489737244508149</v>
      </c>
      <c r="E320" s="2">
        <f t="shared" si="104"/>
        <v>244.68940464248519</v>
      </c>
      <c r="F320" s="2">
        <f t="shared" si="105"/>
        <v>0</v>
      </c>
      <c r="G320" s="3">
        <v>0</v>
      </c>
      <c r="H320" s="3">
        <f t="shared" si="106"/>
        <v>61.668434755465292</v>
      </c>
      <c r="I320" s="3">
        <f t="shared" si="107"/>
        <v>-7.5719632098826848</v>
      </c>
      <c r="J320" s="2">
        <f t="shared" si="89"/>
        <v>62.131557778965238</v>
      </c>
      <c r="K320" s="2">
        <f t="shared" si="90"/>
        <v>62.131557778965238</v>
      </c>
      <c r="L320" s="2">
        <f t="shared" si="91"/>
        <v>42.352800121994022</v>
      </c>
      <c r="M320" s="5">
        <f t="shared" si="92"/>
        <v>0.42742285460077956</v>
      </c>
      <c r="N320" s="4">
        <f t="shared" si="108"/>
        <v>0.45209247849080753</v>
      </c>
      <c r="O320" s="4">
        <f t="shared" si="109"/>
        <v>0.31203441260547377</v>
      </c>
      <c r="P320" s="4">
        <v>0</v>
      </c>
      <c r="Q320" s="4">
        <f t="shared" si="93"/>
        <v>0</v>
      </c>
      <c r="R320" s="5">
        <v>0</v>
      </c>
      <c r="S320" s="5">
        <f t="shared" si="94"/>
        <v>-8.6525012453155377</v>
      </c>
      <c r="T320" s="5">
        <f t="shared" si="95"/>
        <v>1.0623979895514868</v>
      </c>
      <c r="U320" s="6">
        <f t="shared" si="96"/>
        <v>2073.9478696334636</v>
      </c>
      <c r="V320" s="5">
        <v>0</v>
      </c>
      <c r="W320" s="5">
        <f t="shared" si="97"/>
        <v>0.77558962758920724</v>
      </c>
      <c r="X320" s="5">
        <f t="shared" si="98"/>
        <v>6.3166443127424658</v>
      </c>
      <c r="Y320" s="5">
        <v>0</v>
      </c>
      <c r="Z320" s="5">
        <f t="shared" si="99"/>
        <v>-7.8769116177263303</v>
      </c>
      <c r="AA320" s="5">
        <f t="shared" si="100"/>
        <v>-24.794957697706046</v>
      </c>
      <c r="AB320">
        <f t="shared" si="110"/>
        <v>0</v>
      </c>
    </row>
    <row r="321" spans="1:28" x14ac:dyDescent="0.25">
      <c r="A321">
        <f t="shared" si="101"/>
        <v>2.8899999999999824</v>
      </c>
      <c r="B321">
        <v>0</v>
      </c>
      <c r="C321" s="5">
        <f t="shared" si="102"/>
        <v>245.30569514445898</v>
      </c>
      <c r="D321" s="5">
        <f t="shared" si="103"/>
        <v>92.412777864524443</v>
      </c>
      <c r="E321" s="2">
        <f t="shared" si="104"/>
        <v>245.30569514445898</v>
      </c>
      <c r="F321" s="2">
        <f t="shared" si="105"/>
        <v>0</v>
      </c>
      <c r="G321" s="3">
        <v>0</v>
      </c>
      <c r="H321" s="3">
        <f t="shared" si="106"/>
        <v>61.589665639288029</v>
      </c>
      <c r="I321" s="3">
        <f t="shared" si="107"/>
        <v>-7.8199127868597449</v>
      </c>
      <c r="J321" s="2">
        <f t="shared" si="89"/>
        <v>62.084119946677099</v>
      </c>
      <c r="K321" s="2">
        <f t="shared" si="90"/>
        <v>62.084119946677099</v>
      </c>
      <c r="L321" s="2">
        <f t="shared" si="91"/>
        <v>42.320463494667415</v>
      </c>
      <c r="M321" s="5">
        <f t="shared" si="92"/>
        <v>0.42744425074469228</v>
      </c>
      <c r="N321" s="4">
        <f t="shared" si="108"/>
        <v>0.45237818620394438</v>
      </c>
      <c r="O321" s="4">
        <f t="shared" si="109"/>
        <v>0.31208882949786776</v>
      </c>
      <c r="P321" s="4">
        <v>0</v>
      </c>
      <c r="Q321" s="4">
        <f t="shared" si="93"/>
        <v>0</v>
      </c>
      <c r="R321" s="5">
        <v>0</v>
      </c>
      <c r="S321" s="5">
        <f t="shared" si="94"/>
        <v>-8.6352838491274877</v>
      </c>
      <c r="T321" s="5">
        <f t="shared" si="95"/>
        <v>1.0964041757498992</v>
      </c>
      <c r="U321" s="6">
        <f t="shared" si="96"/>
        <v>2073.1184563793199</v>
      </c>
      <c r="V321" s="5">
        <v>0</v>
      </c>
      <c r="W321" s="5">
        <f t="shared" si="97"/>
        <v>0.80051490988643137</v>
      </c>
      <c r="X321" s="5">
        <f t="shared" si="98"/>
        <v>6.3048587603198776</v>
      </c>
      <c r="Y321" s="5">
        <v>0</v>
      </c>
      <c r="Z321" s="5">
        <f t="shared" si="99"/>
        <v>-7.834768939241056</v>
      </c>
      <c r="AA321" s="5">
        <f t="shared" si="100"/>
        <v>-24.772737063930222</v>
      </c>
      <c r="AB321">
        <f t="shared" si="110"/>
        <v>0</v>
      </c>
    </row>
    <row r="322" spans="1:28" x14ac:dyDescent="0.25">
      <c r="A322">
        <f t="shared" si="101"/>
        <v>2.8999999999999821</v>
      </c>
      <c r="B322">
        <v>0</v>
      </c>
      <c r="C322" s="5">
        <f t="shared" si="102"/>
        <v>245.92120006240492</v>
      </c>
      <c r="D322" s="5">
        <f t="shared" si="103"/>
        <v>92.333340099802641</v>
      </c>
      <c r="E322" s="2">
        <f t="shared" si="104"/>
        <v>245.92120006240492</v>
      </c>
      <c r="F322" s="2">
        <f t="shared" si="105"/>
        <v>0</v>
      </c>
      <c r="G322" s="3">
        <v>0</v>
      </c>
      <c r="H322" s="3">
        <f t="shared" si="106"/>
        <v>61.51131794989562</v>
      </c>
      <c r="I322" s="3">
        <f t="shared" si="107"/>
        <v>-8.0676401574990475</v>
      </c>
      <c r="J322" s="2">
        <f t="shared" si="89"/>
        <v>62.038125806990998</v>
      </c>
      <c r="K322" s="2">
        <f t="shared" si="90"/>
        <v>62.038125806990998</v>
      </c>
      <c r="L322" s="2">
        <f t="shared" si="91"/>
        <v>42.289110979543963</v>
      </c>
      <c r="M322" s="5">
        <f t="shared" si="92"/>
        <v>0.42746487418493517</v>
      </c>
      <c r="N322" s="4">
        <f t="shared" si="108"/>
        <v>0.45265340514142566</v>
      </c>
      <c r="O322" s="4">
        <f t="shared" si="109"/>
        <v>0.31214120162105763</v>
      </c>
      <c r="P322" s="4">
        <v>0</v>
      </c>
      <c r="Q322" s="4">
        <f t="shared" si="93"/>
        <v>0</v>
      </c>
      <c r="R322" s="5">
        <v>0</v>
      </c>
      <c r="S322" s="5">
        <f t="shared" si="94"/>
        <v>-8.6183255876044385</v>
      </c>
      <c r="T322" s="5">
        <f t="shared" si="95"/>
        <v>1.1303537611987897</v>
      </c>
      <c r="U322" s="6">
        <f t="shared" si="96"/>
        <v>2072.2893748241336</v>
      </c>
      <c r="V322" s="5">
        <v>0</v>
      </c>
      <c r="W322" s="5">
        <f t="shared" si="97"/>
        <v>0.82540110915599241</v>
      </c>
      <c r="X322" s="5">
        <f t="shared" si="98"/>
        <v>6.2932293793864273</v>
      </c>
      <c r="Y322" s="5">
        <v>0</v>
      </c>
      <c r="Z322" s="5">
        <f t="shared" si="99"/>
        <v>-7.7929244784484464</v>
      </c>
      <c r="AA322" s="5">
        <f t="shared" si="100"/>
        <v>-24.750416859414784</v>
      </c>
      <c r="AB322">
        <f t="shared" si="110"/>
        <v>0</v>
      </c>
    </row>
    <row r="323" spans="1:28" x14ac:dyDescent="0.25">
      <c r="A323">
        <f t="shared" si="101"/>
        <v>2.9099999999999819</v>
      </c>
      <c r="B323">
        <v>0</v>
      </c>
      <c r="C323" s="5">
        <f t="shared" si="102"/>
        <v>246.53592359567998</v>
      </c>
      <c r="D323" s="5">
        <f t="shared" si="103"/>
        <v>92.251426177384673</v>
      </c>
      <c r="E323" s="2">
        <f t="shared" si="104"/>
        <v>246.53592359567998</v>
      </c>
      <c r="F323" s="2">
        <f t="shared" si="105"/>
        <v>0</v>
      </c>
      <c r="G323" s="3">
        <v>0</v>
      </c>
      <c r="H323" s="3">
        <f t="shared" si="106"/>
        <v>61.433388705111135</v>
      </c>
      <c r="I323" s="3">
        <f t="shared" si="107"/>
        <v>-8.3151443260931952</v>
      </c>
      <c r="J323" s="2">
        <f t="shared" si="89"/>
        <v>61.993571222805322</v>
      </c>
      <c r="K323" s="2">
        <f t="shared" si="90"/>
        <v>61.993571222805322</v>
      </c>
      <c r="L323" s="2">
        <f t="shared" si="91"/>
        <v>42.258739756513506</v>
      </c>
      <c r="M323" s="5">
        <f t="shared" si="92"/>
        <v>0.42748472228354917</v>
      </c>
      <c r="N323" s="4">
        <f t="shared" si="108"/>
        <v>0.45291811925180886</v>
      </c>
      <c r="O323" s="4">
        <f t="shared" si="109"/>
        <v>0.31219153125964644</v>
      </c>
      <c r="P323" s="4">
        <v>0</v>
      </c>
      <c r="Q323" s="4">
        <f t="shared" si="93"/>
        <v>0</v>
      </c>
      <c r="R323" s="5">
        <v>0</v>
      </c>
      <c r="S323" s="5">
        <f t="shared" si="94"/>
        <v>-8.6016246526053433</v>
      </c>
      <c r="T323" s="5">
        <f t="shared" si="95"/>
        <v>1.1642488219007205</v>
      </c>
      <c r="U323" s="6">
        <f t="shared" si="96"/>
        <v>2071.4606248352516</v>
      </c>
      <c r="V323" s="5">
        <v>0</v>
      </c>
      <c r="W323" s="5">
        <f t="shared" si="97"/>
        <v>0.85024938560339436</v>
      </c>
      <c r="X323" s="5">
        <f t="shared" si="98"/>
        <v>6.2817551871161372</v>
      </c>
      <c r="Y323" s="5">
        <v>0</v>
      </c>
      <c r="Z323" s="5">
        <f t="shared" si="99"/>
        <v>-7.7513752670019489</v>
      </c>
      <c r="AA323" s="5">
        <f t="shared" si="100"/>
        <v>-24.727995990983143</v>
      </c>
      <c r="AB323">
        <f t="shared" si="110"/>
        <v>0</v>
      </c>
    </row>
    <row r="324" spans="1:28" x14ac:dyDescent="0.25">
      <c r="A324">
        <f t="shared" si="101"/>
        <v>2.9199999999999817</v>
      </c>
      <c r="B324">
        <v>0</v>
      </c>
      <c r="C324" s="5">
        <f t="shared" si="102"/>
        <v>247.14986991396773</v>
      </c>
      <c r="D324" s="5">
        <f t="shared" si="103"/>
        <v>92.167038334324189</v>
      </c>
      <c r="E324" s="2">
        <f t="shared" si="104"/>
        <v>247.14986991396773</v>
      </c>
      <c r="F324" s="2">
        <f t="shared" si="105"/>
        <v>0</v>
      </c>
      <c r="G324" s="3">
        <v>0</v>
      </c>
      <c r="H324" s="3">
        <f t="shared" si="106"/>
        <v>61.355874952441113</v>
      </c>
      <c r="I324" s="3">
        <f t="shared" si="107"/>
        <v>-8.5624242860030257</v>
      </c>
      <c r="J324" s="2">
        <f t="shared" si="89"/>
        <v>61.950451982476487</v>
      </c>
      <c r="K324" s="2">
        <f t="shared" si="90"/>
        <v>61.950451982476487</v>
      </c>
      <c r="L324" s="2">
        <f t="shared" si="91"/>
        <v>42.229346954653366</v>
      </c>
      <c r="M324" s="5">
        <f t="shared" si="92"/>
        <v>0.42750379261103133</v>
      </c>
      <c r="N324" s="4">
        <f t="shared" si="108"/>
        <v>0.45317231456918133</v>
      </c>
      <c r="O324" s="4">
        <f t="shared" si="109"/>
        <v>0.31223982088980801</v>
      </c>
      <c r="P324" s="4">
        <v>0</v>
      </c>
      <c r="Q324" s="4">
        <f t="shared" si="93"/>
        <v>0</v>
      </c>
      <c r="R324" s="5">
        <v>0</v>
      </c>
      <c r="S324" s="5">
        <f t="shared" si="94"/>
        <v>-8.5851792433819369</v>
      </c>
      <c r="T324" s="5">
        <f t="shared" si="95"/>
        <v>1.1980914184697466</v>
      </c>
      <c r="U324" s="6">
        <f t="shared" si="96"/>
        <v>2070.6322062800741</v>
      </c>
      <c r="V324" s="5">
        <v>0</v>
      </c>
      <c r="W324" s="5">
        <f t="shared" si="97"/>
        <v>0.87506089157197486</v>
      </c>
      <c r="X324" s="5">
        <f t="shared" si="98"/>
        <v>6.270435199856756</v>
      </c>
      <c r="Y324" s="5">
        <v>0</v>
      </c>
      <c r="Z324" s="5">
        <f t="shared" si="99"/>
        <v>-7.7101183518099621</v>
      </c>
      <c r="AA324" s="5">
        <f t="shared" si="100"/>
        <v>-24.705473381673496</v>
      </c>
      <c r="AB324">
        <f t="shared" si="110"/>
        <v>0</v>
      </c>
    </row>
    <row r="325" spans="1:28" x14ac:dyDescent="0.25">
      <c r="A325">
        <f t="shared" si="101"/>
        <v>2.9299999999999815</v>
      </c>
      <c r="B325">
        <v>0</v>
      </c>
      <c r="C325" s="5">
        <f t="shared" si="102"/>
        <v>247.76304315757454</v>
      </c>
      <c r="D325" s="5">
        <f t="shared" si="103"/>
        <v>92.080178817795073</v>
      </c>
      <c r="E325" s="2">
        <f t="shared" si="104"/>
        <v>247.76304315757454</v>
      </c>
      <c r="F325" s="2">
        <f t="shared" si="105"/>
        <v>0</v>
      </c>
      <c r="G325" s="3">
        <v>0</v>
      </c>
      <c r="H325" s="3">
        <f t="shared" si="106"/>
        <v>61.27877376892301</v>
      </c>
      <c r="I325" s="3">
        <f t="shared" si="107"/>
        <v>-8.8094790198197614</v>
      </c>
      <c r="J325" s="2">
        <f t="shared" si="89"/>
        <v>61.908763799832826</v>
      </c>
      <c r="K325" s="2">
        <f t="shared" si="90"/>
        <v>61.908763799832826</v>
      </c>
      <c r="L325" s="2">
        <f t="shared" si="91"/>
        <v>42.200929652237782</v>
      </c>
      <c r="M325" s="5">
        <f t="shared" si="92"/>
        <v>0.42752208294745103</v>
      </c>
      <c r="N325" s="4">
        <f t="shared" si="108"/>
        <v>0.45341597921870552</v>
      </c>
      <c r="O325" s="4">
        <f t="shared" si="109"/>
        <v>0.31228607317905627</v>
      </c>
      <c r="P325" s="4">
        <v>0</v>
      </c>
      <c r="Q325" s="4">
        <f t="shared" si="93"/>
        <v>0</v>
      </c>
      <c r="R325" s="5">
        <v>0</v>
      </c>
      <c r="S325" s="5">
        <f t="shared" si="94"/>
        <v>-8.5689875664752009</v>
      </c>
      <c r="T325" s="5">
        <f t="shared" si="95"/>
        <v>1.2318835959841434</v>
      </c>
      <c r="U325" s="6">
        <f t="shared" si="96"/>
        <v>2069.8041190260542</v>
      </c>
      <c r="V325" s="5">
        <v>0</v>
      </c>
      <c r="W325" s="5">
        <f t="shared" si="97"/>
        <v>0.89983677135777052</v>
      </c>
      <c r="X325" s="5">
        <f t="shared" si="98"/>
        <v>6.2592684331200186</v>
      </c>
      <c r="Y325" s="5">
        <v>0</v>
      </c>
      <c r="Z325" s="5">
        <f t="shared" si="99"/>
        <v>-7.6691507951174307</v>
      </c>
      <c r="AA325" s="5">
        <f t="shared" si="100"/>
        <v>-24.682847970895835</v>
      </c>
      <c r="AB325">
        <f t="shared" si="110"/>
        <v>0</v>
      </c>
    </row>
    <row r="326" spans="1:28" x14ac:dyDescent="0.25">
      <c r="A326">
        <f t="shared" si="101"/>
        <v>2.9399999999999813</v>
      </c>
      <c r="B326">
        <v>0</v>
      </c>
      <c r="C326" s="5">
        <f t="shared" si="102"/>
        <v>248.37544743772401</v>
      </c>
      <c r="D326" s="5">
        <f t="shared" si="103"/>
        <v>91.99084988519833</v>
      </c>
      <c r="E326" s="2">
        <f t="shared" si="104"/>
        <v>248.37544743772401</v>
      </c>
      <c r="F326" s="2">
        <f t="shared" si="105"/>
        <v>0</v>
      </c>
      <c r="G326" s="3">
        <v>0</v>
      </c>
      <c r="H326" s="3">
        <f t="shared" si="106"/>
        <v>61.202082260971835</v>
      </c>
      <c r="I326" s="3">
        <f t="shared" si="107"/>
        <v>-9.0563074995287192</v>
      </c>
      <c r="J326" s="2">
        <f t="shared" si="89"/>
        <v>61.868502314221118</v>
      </c>
      <c r="K326" s="2">
        <f t="shared" si="90"/>
        <v>61.868502314221118</v>
      </c>
      <c r="L326" s="2">
        <f t="shared" si="91"/>
        <v>42.173484876769677</v>
      </c>
      <c r="M326" s="5">
        <f t="shared" si="92"/>
        <v>0.42753959128342683</v>
      </c>
      <c r="N326" s="4">
        <f t="shared" si="108"/>
        <v>0.45364910342100034</v>
      </c>
      <c r="O326" s="4">
        <f t="shared" si="109"/>
        <v>0.31233029098594228</v>
      </c>
      <c r="P326" s="4">
        <v>0</v>
      </c>
      <c r="Q326" s="4">
        <f t="shared" si="93"/>
        <v>0</v>
      </c>
      <c r="R326" s="5">
        <v>0</v>
      </c>
      <c r="S326" s="5">
        <f t="shared" si="94"/>
        <v>-8.5530478356162494</v>
      </c>
      <c r="T326" s="5">
        <f t="shared" si="95"/>
        <v>1.2656273838400827</v>
      </c>
      <c r="U326" s="6">
        <f t="shared" si="96"/>
        <v>2068.9763629406975</v>
      </c>
      <c r="V326" s="5">
        <v>0</v>
      </c>
      <c r="W326" s="5">
        <f t="shared" si="97"/>
        <v>0.92457816102579293</v>
      </c>
      <c r="X326" s="5">
        <f t="shared" si="98"/>
        <v>6.2482539015755947</v>
      </c>
      <c r="Y326" s="5">
        <v>0</v>
      </c>
      <c r="Z326" s="5">
        <f t="shared" si="99"/>
        <v>-7.6284696745904563</v>
      </c>
      <c r="AA326" s="5">
        <f t="shared" si="100"/>
        <v>-24.660118714584321</v>
      </c>
      <c r="AB326">
        <f t="shared" si="110"/>
        <v>0</v>
      </c>
    </row>
    <row r="327" spans="1:28" x14ac:dyDescent="0.25">
      <c r="A327">
        <f t="shared" si="101"/>
        <v>2.9499999999999811</v>
      </c>
      <c r="B327">
        <v>0</v>
      </c>
      <c r="C327" s="5">
        <f t="shared" si="102"/>
        <v>248.98708683684998</v>
      </c>
      <c r="D327" s="5">
        <f t="shared" si="103"/>
        <v>91.899053804267311</v>
      </c>
      <c r="E327" s="2">
        <f t="shared" si="104"/>
        <v>248.98708683684998</v>
      </c>
      <c r="F327" s="2">
        <f t="shared" si="105"/>
        <v>0</v>
      </c>
      <c r="G327" s="3">
        <v>0</v>
      </c>
      <c r="H327" s="3">
        <f t="shared" si="106"/>
        <v>61.125797564225934</v>
      </c>
      <c r="I327" s="3">
        <f t="shared" si="107"/>
        <v>-9.3029086866745629</v>
      </c>
      <c r="J327" s="2">
        <f t="shared" si="89"/>
        <v>61.82966309058569</v>
      </c>
      <c r="K327" s="2">
        <f t="shared" si="90"/>
        <v>61.82966309058569</v>
      </c>
      <c r="L327" s="2">
        <f t="shared" si="91"/>
        <v>42.147009605034555</v>
      </c>
      <c r="M327" s="5">
        <f t="shared" si="92"/>
        <v>0.42755631582096071</v>
      </c>
      <c r="N327" s="4">
        <f t="shared" si="108"/>
        <v>0.45387167949535445</v>
      </c>
      <c r="O327" s="4">
        <f t="shared" si="109"/>
        <v>0.31237247735968093</v>
      </c>
      <c r="P327" s="4">
        <v>0</v>
      </c>
      <c r="Q327" s="4">
        <f t="shared" si="93"/>
        <v>0</v>
      </c>
      <c r="R327" s="5">
        <v>0</v>
      </c>
      <c r="S327" s="5">
        <f t="shared" si="94"/>
        <v>-8.5373582716314775</v>
      </c>
      <c r="T327" s="5">
        <f t="shared" si="95"/>
        <v>1.2993247956063567</v>
      </c>
      <c r="U327" s="6">
        <f t="shared" si="96"/>
        <v>2068.1489378915635</v>
      </c>
      <c r="V327" s="5">
        <v>0</v>
      </c>
      <c r="W327" s="5">
        <f t="shared" si="97"/>
        <v>0.94928618822784083</v>
      </c>
      <c r="X327" s="5">
        <f t="shared" si="98"/>
        <v>6.2373906190487105</v>
      </c>
      <c r="Y327" s="5">
        <v>0</v>
      </c>
      <c r="Z327" s="5">
        <f t="shared" si="99"/>
        <v>-7.5880720834036364</v>
      </c>
      <c r="AA327" s="5">
        <f t="shared" si="100"/>
        <v>-24.637284585344933</v>
      </c>
      <c r="AB327">
        <f t="shared" si="110"/>
        <v>0</v>
      </c>
    </row>
    <row r="328" spans="1:28" x14ac:dyDescent="0.25">
      <c r="A328">
        <f t="shared" si="101"/>
        <v>2.9599999999999809</v>
      </c>
      <c r="B328">
        <v>0</v>
      </c>
      <c r="C328" s="5">
        <f t="shared" si="102"/>
        <v>249.59796540888806</v>
      </c>
      <c r="D328" s="5">
        <f t="shared" si="103"/>
        <v>91.804792853171293</v>
      </c>
      <c r="E328" s="2">
        <f t="shared" si="104"/>
        <v>249.59796540888806</v>
      </c>
      <c r="F328" s="2">
        <f t="shared" si="105"/>
        <v>0</v>
      </c>
      <c r="G328" s="3">
        <v>0</v>
      </c>
      <c r="H328" s="3">
        <f t="shared" si="106"/>
        <v>61.049916843391898</v>
      </c>
      <c r="I328" s="3">
        <f t="shared" si="107"/>
        <v>-9.5492815325280116</v>
      </c>
      <c r="J328" s="2">
        <f t="shared" si="89"/>
        <v>61.792241619579926</v>
      </c>
      <c r="K328" s="2">
        <f t="shared" si="90"/>
        <v>61.792241619579926</v>
      </c>
      <c r="L328" s="2">
        <f t="shared" si="91"/>
        <v>42.121500763176499</v>
      </c>
      <c r="M328" s="5">
        <f t="shared" si="92"/>
        <v>0.42757225497413137</v>
      </c>
      <c r="N328" s="4">
        <f t="shared" si="108"/>
        <v>0.45408370186176944</v>
      </c>
      <c r="O328" s="4">
        <f t="shared" si="109"/>
        <v>0.31241263553970627</v>
      </c>
      <c r="P328" s="4">
        <v>0</v>
      </c>
      <c r="Q328" s="4">
        <f t="shared" si="93"/>
        <v>0</v>
      </c>
      <c r="R328" s="5">
        <v>0</v>
      </c>
      <c r="S328" s="5">
        <f t="shared" si="94"/>
        <v>-8.5219171023520115</v>
      </c>
      <c r="T328" s="5">
        <f t="shared" si="95"/>
        <v>1.3329778288802556</v>
      </c>
      <c r="U328" s="6">
        <f t="shared" si="96"/>
        <v>2067.3218437462638</v>
      </c>
      <c r="V328" s="5">
        <v>0</v>
      </c>
      <c r="W328" s="5">
        <f t="shared" si="97"/>
        <v>0.97396197202194823</v>
      </c>
      <c r="X328" s="5">
        <f t="shared" si="98"/>
        <v>6.2266775985213636</v>
      </c>
      <c r="Y328" s="5">
        <v>0</v>
      </c>
      <c r="Z328" s="5">
        <f t="shared" si="99"/>
        <v>-7.5479551303300632</v>
      </c>
      <c r="AA328" s="5">
        <f t="shared" si="100"/>
        <v>-24.61434457259838</v>
      </c>
      <c r="AB328">
        <f t="shared" si="110"/>
        <v>0</v>
      </c>
    </row>
    <row r="329" spans="1:28" x14ac:dyDescent="0.25">
      <c r="A329">
        <f t="shared" si="101"/>
        <v>2.9699999999999807</v>
      </c>
      <c r="B329">
        <v>0</v>
      </c>
      <c r="C329" s="5">
        <f t="shared" si="102"/>
        <v>250.20808717956547</v>
      </c>
      <c r="D329" s="5">
        <f t="shared" si="103"/>
        <v>91.708069320617369</v>
      </c>
      <c r="E329" s="2">
        <f t="shared" si="104"/>
        <v>250.20808717956547</v>
      </c>
      <c r="F329" s="2">
        <f t="shared" si="105"/>
        <v>0</v>
      </c>
      <c r="G329" s="3">
        <v>0</v>
      </c>
      <c r="H329" s="3">
        <f t="shared" si="106"/>
        <v>60.974437292088595</v>
      </c>
      <c r="I329" s="3">
        <f t="shared" si="107"/>
        <v>-9.7954249782539957</v>
      </c>
      <c r="J329" s="2">
        <f t="shared" si="89"/>
        <v>61.756233317710098</v>
      </c>
      <c r="K329" s="2">
        <f t="shared" si="90"/>
        <v>61.756233317710098</v>
      </c>
      <c r="L329" s="2">
        <f t="shared" si="91"/>
        <v>42.096955226796247</v>
      </c>
      <c r="M329" s="5">
        <f t="shared" si="92"/>
        <v>0.4275874073696439</v>
      </c>
      <c r="N329" s="4">
        <f t="shared" si="108"/>
        <v>0.45428516704183181</v>
      </c>
      <c r="O329" s="4">
        <f t="shared" si="109"/>
        <v>0.31245076895515628</v>
      </c>
      <c r="P329" s="4">
        <v>0</v>
      </c>
      <c r="Q329" s="4">
        <f t="shared" si="93"/>
        <v>0</v>
      </c>
      <c r="R329" s="5">
        <v>0</v>
      </c>
      <c r="S329" s="5">
        <f t="shared" si="94"/>
        <v>-8.5067225625273437</v>
      </c>
      <c r="T329" s="5">
        <f t="shared" si="95"/>
        <v>1.3665884651447011</v>
      </c>
      <c r="U329" s="6">
        <f t="shared" si="96"/>
        <v>2066.4950803724637</v>
      </c>
      <c r="V329" s="5">
        <v>0</v>
      </c>
      <c r="W329" s="5">
        <f t="shared" si="97"/>
        <v>0.9986066226935908</v>
      </c>
      <c r="X329" s="5">
        <f t="shared" si="98"/>
        <v>6.2161138521371315</v>
      </c>
      <c r="Y329" s="5">
        <v>0</v>
      </c>
      <c r="Z329" s="5">
        <f t="shared" si="99"/>
        <v>-7.5081159398337531</v>
      </c>
      <c r="AA329" s="5">
        <f t="shared" si="100"/>
        <v>-24.591297682718167</v>
      </c>
      <c r="AB329">
        <f t="shared" si="110"/>
        <v>0</v>
      </c>
    </row>
    <row r="330" spans="1:28" x14ac:dyDescent="0.25">
      <c r="A330">
        <f t="shared" si="101"/>
        <v>2.9799999999999804</v>
      </c>
      <c r="B330">
        <v>0</v>
      </c>
      <c r="C330" s="5">
        <f t="shared" si="102"/>
        <v>250.81745614668935</v>
      </c>
      <c r="D330" s="5">
        <f t="shared" si="103"/>
        <v>91.608885505950681</v>
      </c>
      <c r="E330" s="2">
        <f t="shared" si="104"/>
        <v>250.81745614668935</v>
      </c>
      <c r="F330" s="2">
        <f t="shared" si="105"/>
        <v>0</v>
      </c>
      <c r="G330" s="3">
        <v>0</v>
      </c>
      <c r="H330" s="3">
        <f t="shared" si="106"/>
        <v>60.899356132690258</v>
      </c>
      <c r="I330" s="3">
        <f t="shared" si="107"/>
        <v>-10.041337955081177</v>
      </c>
      <c r="J330" s="2">
        <f t="shared" si="89"/>
        <v>61.72163352751118</v>
      </c>
      <c r="K330" s="2">
        <f t="shared" si="90"/>
        <v>61.72163352751118</v>
      </c>
      <c r="L330" s="2">
        <f t="shared" si="91"/>
        <v>42.073369821071012</v>
      </c>
      <c r="M330" s="5">
        <f t="shared" si="92"/>
        <v>0.42760177184723752</v>
      </c>
      <c r="N330" s="4">
        <f t="shared" si="108"/>
        <v>0.45447607365841475</v>
      </c>
      <c r="O330" s="4">
        <f t="shared" si="109"/>
        <v>0.31248688122428736</v>
      </c>
      <c r="P330" s="4">
        <v>0</v>
      </c>
      <c r="Q330" s="4">
        <f t="shared" si="93"/>
        <v>0</v>
      </c>
      <c r="R330" s="5">
        <v>0</v>
      </c>
      <c r="S330" s="5">
        <f t="shared" si="94"/>
        <v>-8.4917728937431107</v>
      </c>
      <c r="T330" s="5">
        <f t="shared" si="95"/>
        <v>1.4001586696267332</v>
      </c>
      <c r="U330" s="6">
        <f t="shared" si="96"/>
        <v>2065.6686476378804</v>
      </c>
      <c r="V330" s="5">
        <v>0</v>
      </c>
      <c r="W330" s="5">
        <f t="shared" si="97"/>
        <v>1.0232212415787532</v>
      </c>
      <c r="X330" s="5">
        <f t="shared" si="98"/>
        <v>6.2056983912094834</v>
      </c>
      <c r="Y330" s="5">
        <v>0</v>
      </c>
      <c r="Z330" s="5">
        <f t="shared" si="99"/>
        <v>-7.4685516521643578</v>
      </c>
      <c r="AA330" s="5">
        <f t="shared" si="100"/>
        <v>-24.568142939163785</v>
      </c>
      <c r="AB330">
        <f t="shared" si="110"/>
        <v>0</v>
      </c>
    </row>
    <row r="331" spans="1:28" x14ac:dyDescent="0.25">
      <c r="A331">
        <f t="shared" si="101"/>
        <v>2.9899999999999802</v>
      </c>
      <c r="B331">
        <v>0</v>
      </c>
      <c r="C331" s="5">
        <f t="shared" si="102"/>
        <v>251.42607628043365</v>
      </c>
      <c r="D331" s="5">
        <f t="shared" si="103"/>
        <v>91.507243719252912</v>
      </c>
      <c r="E331" s="2">
        <f t="shared" si="104"/>
        <v>251.42607628043365</v>
      </c>
      <c r="F331" s="2">
        <f t="shared" si="105"/>
        <v>0</v>
      </c>
      <c r="G331" s="3">
        <v>0</v>
      </c>
      <c r="H331" s="3">
        <f t="shared" si="106"/>
        <v>60.824670616168618</v>
      </c>
      <c r="I331" s="3">
        <f t="shared" si="107"/>
        <v>-10.287019384472815</v>
      </c>
      <c r="J331" s="2">
        <f t="shared" si="89"/>
        <v>61.6884375177547</v>
      </c>
      <c r="K331" s="2">
        <f t="shared" si="90"/>
        <v>61.6884375177547</v>
      </c>
      <c r="L331" s="2">
        <f t="shared" si="91"/>
        <v>42.050741320896179</v>
      </c>
      <c r="M331" s="5">
        <f t="shared" si="92"/>
        <v>0.42761534745994956</v>
      </c>
      <c r="N331" s="4">
        <f t="shared" si="108"/>
        <v>0.45465642243421001</v>
      </c>
      <c r="O331" s="4">
        <f t="shared" si="109"/>
        <v>0.31252097615381907</v>
      </c>
      <c r="P331" s="4">
        <v>0</v>
      </c>
      <c r="Q331" s="4">
        <f t="shared" si="93"/>
        <v>0</v>
      </c>
      <c r="R331" s="5">
        <v>0</v>
      </c>
      <c r="S331" s="5">
        <f t="shared" si="94"/>
        <v>-8.477066344342953</v>
      </c>
      <c r="T331" s="5">
        <f t="shared" si="95"/>
        <v>1.4336903911574537</v>
      </c>
      <c r="U331" s="6">
        <f t="shared" si="96"/>
        <v>2064.8425454102858</v>
      </c>
      <c r="V331" s="5">
        <v>0</v>
      </c>
      <c r="W331" s="5">
        <f t="shared" si="97"/>
        <v>1.0478069208889731</v>
      </c>
      <c r="X331" s="5">
        <f t="shared" si="98"/>
        <v>6.1954302262335803</v>
      </c>
      <c r="Y331" s="5">
        <v>0</v>
      </c>
      <c r="Z331" s="5">
        <f t="shared" si="99"/>
        <v>-7.4292594234539795</v>
      </c>
      <c r="AA331" s="5">
        <f t="shared" si="100"/>
        <v>-24.544879382608965</v>
      </c>
      <c r="AB331">
        <f t="shared" si="110"/>
        <v>0</v>
      </c>
    </row>
    <row r="332" spans="1:28" x14ac:dyDescent="0.25">
      <c r="A332">
        <f t="shared" si="101"/>
        <v>2.99999999999998</v>
      </c>
      <c r="B332">
        <v>0</v>
      </c>
      <c r="C332" s="5">
        <f t="shared" si="102"/>
        <v>252.03395152362415</v>
      </c>
      <c r="D332" s="5">
        <f t="shared" si="103"/>
        <v>91.403146281439064</v>
      </c>
      <c r="E332" s="2">
        <f t="shared" si="104"/>
        <v>252.03395152362415</v>
      </c>
      <c r="F332" s="2">
        <f t="shared" si="105"/>
        <v>0</v>
      </c>
      <c r="G332" s="3">
        <v>0</v>
      </c>
      <c r="H332" s="3">
        <f t="shared" si="106"/>
        <v>60.750378021934075</v>
      </c>
      <c r="I332" s="3">
        <f t="shared" si="107"/>
        <v>-10.532468178298904</v>
      </c>
      <c r="J332" s="2">
        <f t="shared" si="89"/>
        <v>61.656640483688129</v>
      </c>
      <c r="K332" s="2">
        <f t="shared" si="90"/>
        <v>61.656640483688129</v>
      </c>
      <c r="L332" s="2">
        <f t="shared" si="91"/>
        <v>42.029066451048486</v>
      </c>
      <c r="M332" s="5">
        <f t="shared" si="92"/>
        <v>0.42762813347423623</v>
      </c>
      <c r="N332" s="4">
        <f t="shared" si="108"/>
        <v>0.45482621618909436</v>
      </c>
      <c r="O332" s="4">
        <f t="shared" si="109"/>
        <v>0.31255305773820907</v>
      </c>
      <c r="P332" s="4">
        <v>0</v>
      </c>
      <c r="Q332" s="4">
        <f t="shared" si="93"/>
        <v>0</v>
      </c>
      <c r="R332" s="5">
        <v>0</v>
      </c>
      <c r="S332" s="5">
        <f t="shared" si="94"/>
        <v>-8.4626011693543948</v>
      </c>
      <c r="T332" s="5">
        <f t="shared" si="95"/>
        <v>1.4671855620335219</v>
      </c>
      <c r="U332" s="6">
        <f t="shared" si="96"/>
        <v>2064.0167735575023</v>
      </c>
      <c r="V332" s="5">
        <v>0</v>
      </c>
      <c r="W332" s="5">
        <f t="shared" si="97"/>
        <v>1.0723647435384611</v>
      </c>
      <c r="X332" s="5">
        <f t="shared" si="98"/>
        <v>6.1853083669014888</v>
      </c>
      <c r="Y332" s="5">
        <v>0</v>
      </c>
      <c r="Z332" s="5">
        <f t="shared" si="99"/>
        <v>-7.3902364258159334</v>
      </c>
      <c r="AA332" s="5">
        <f t="shared" si="100"/>
        <v>-24.521506071064991</v>
      </c>
      <c r="AB332">
        <f t="shared" si="110"/>
        <v>0</v>
      </c>
    </row>
    <row r="333" spans="1:28" x14ac:dyDescent="0.25">
      <c r="A333">
        <f t="shared" si="101"/>
        <v>3.0099999999999798</v>
      </c>
      <c r="B333">
        <v>0</v>
      </c>
      <c r="C333" s="5">
        <f t="shared" si="102"/>
        <v>252.64108579202218</v>
      </c>
      <c r="D333" s="5">
        <f t="shared" si="103"/>
        <v>91.296595524352526</v>
      </c>
      <c r="E333" s="2">
        <f t="shared" si="104"/>
        <v>252.64108579202218</v>
      </c>
      <c r="F333" s="2">
        <f t="shared" si="105"/>
        <v>0</v>
      </c>
      <c r="G333" s="3">
        <v>0</v>
      </c>
      <c r="H333" s="3">
        <f t="shared" si="106"/>
        <v>60.676475657675915</v>
      </c>
      <c r="I333" s="3">
        <f t="shared" si="107"/>
        <v>-10.777683239009555</v>
      </c>
      <c r="J333" s="2">
        <f t="shared" si="89"/>
        <v>61.62623754730582</v>
      </c>
      <c r="K333" s="2">
        <f t="shared" si="90"/>
        <v>61.62623754730582</v>
      </c>
      <c r="L333" s="2">
        <f t="shared" si="91"/>
        <v>42.008341886370701</v>
      </c>
      <c r="M333" s="5">
        <f t="shared" si="92"/>
        <v>0.42764012936995061</v>
      </c>
      <c r="N333" s="4">
        <f t="shared" si="108"/>
        <v>0.45498545983633309</v>
      </c>
      <c r="O333" s="4">
        <f t="shared" si="109"/>
        <v>0.31258313015885969</v>
      </c>
      <c r="P333" s="4">
        <v>0</v>
      </c>
      <c r="Q333" s="4">
        <f t="shared" si="93"/>
        <v>0</v>
      </c>
      <c r="R333" s="5">
        <v>0</v>
      </c>
      <c r="S333" s="5">
        <f t="shared" si="94"/>
        <v>-8.448375630418699</v>
      </c>
      <c r="T333" s="5">
        <f t="shared" si="95"/>
        <v>1.5006460978803002</v>
      </c>
      <c r="U333" s="6">
        <f t="shared" si="96"/>
        <v>2063.1913319474074</v>
      </c>
      <c r="V333" s="5">
        <v>0</v>
      </c>
      <c r="W333" s="5">
        <f t="shared" si="97"/>
        <v>1.0968957829734112</v>
      </c>
      <c r="X333" s="5">
        <f t="shared" si="98"/>
        <v>6.1753318221207882</v>
      </c>
      <c r="Y333" s="5">
        <v>0</v>
      </c>
      <c r="Z333" s="5">
        <f t="shared" si="99"/>
        <v>-7.3514798474452876</v>
      </c>
      <c r="AA333" s="5">
        <f t="shared" si="100"/>
        <v>-24.498022079998911</v>
      </c>
      <c r="AB333">
        <f t="shared" si="110"/>
        <v>0</v>
      </c>
    </row>
    <row r="334" spans="1:28" x14ac:dyDescent="0.25">
      <c r="A334">
        <f t="shared" si="101"/>
        <v>3.0199999999999796</v>
      </c>
      <c r="B334">
        <v>0</v>
      </c>
      <c r="C334" s="5">
        <f t="shared" si="102"/>
        <v>253.24748297460656</v>
      </c>
      <c r="D334" s="5">
        <f t="shared" si="103"/>
        <v>91.187593790858429</v>
      </c>
      <c r="E334" s="2">
        <f t="shared" si="104"/>
        <v>253.24748297460656</v>
      </c>
      <c r="F334" s="2">
        <f t="shared" si="105"/>
        <v>0</v>
      </c>
      <c r="G334" s="3">
        <v>0</v>
      </c>
      <c r="H334" s="3">
        <f t="shared" si="106"/>
        <v>60.60296085920146</v>
      </c>
      <c r="I334" s="3">
        <f t="shared" si="107"/>
        <v>-11.022663459809545</v>
      </c>
      <c r="J334" s="2">
        <f t="shared" si="89"/>
        <v>61.597223757651001</v>
      </c>
      <c r="K334" s="2">
        <f t="shared" si="90"/>
        <v>61.597223757651001</v>
      </c>
      <c r="L334" s="2">
        <f t="shared" si="91"/>
        <v>41.9885642519775</v>
      </c>
      <c r="M334" s="5">
        <f t="shared" si="92"/>
        <v>0.42765133484017775</v>
      </c>
      <c r="N334" s="4">
        <f t="shared" si="108"/>
        <v>0.45513416037762772</v>
      </c>
      <c r="O334" s="4">
        <f t="shared" si="109"/>
        <v>0.31261119778325552</v>
      </c>
      <c r="P334" s="4">
        <v>0</v>
      </c>
      <c r="Q334" s="4">
        <f t="shared" si="93"/>
        <v>0</v>
      </c>
      <c r="R334" s="5">
        <v>0</v>
      </c>
      <c r="S334" s="5">
        <f t="shared" si="94"/>
        <v>-8.4343879957245971</v>
      </c>
      <c r="T334" s="5">
        <f t="shared" si="95"/>
        <v>1.5340738975167427</v>
      </c>
      <c r="U334" s="6">
        <f t="shared" si="96"/>
        <v>2062.3662204479301</v>
      </c>
      <c r="V334" s="5">
        <v>0</v>
      </c>
      <c r="W334" s="5">
        <f t="shared" si="97"/>
        <v>1.1214011030035973</v>
      </c>
      <c r="X334" s="5">
        <f t="shared" si="98"/>
        <v>6.165499600036469</v>
      </c>
      <c r="Y334" s="5">
        <v>0</v>
      </c>
      <c r="Z334" s="5">
        <f t="shared" si="99"/>
        <v>-7.3129868927209998</v>
      </c>
      <c r="AA334" s="5">
        <f t="shared" si="100"/>
        <v>-24.474426502446789</v>
      </c>
      <c r="AB334">
        <f t="shared" si="110"/>
        <v>0</v>
      </c>
    </row>
    <row r="335" spans="1:28" x14ac:dyDescent="0.25">
      <c r="A335">
        <f t="shared" si="101"/>
        <v>3.0299999999999794</v>
      </c>
      <c r="B335">
        <v>0</v>
      </c>
      <c r="C335" s="5">
        <f t="shared" si="102"/>
        <v>253.85314693385394</v>
      </c>
      <c r="D335" s="5">
        <f t="shared" si="103"/>
        <v>91.076143434935219</v>
      </c>
      <c r="E335" s="2">
        <f t="shared" si="104"/>
        <v>253.85314693385394</v>
      </c>
      <c r="F335" s="2">
        <f t="shared" si="105"/>
        <v>0</v>
      </c>
      <c r="G335" s="3">
        <v>0</v>
      </c>
      <c r="H335" s="3">
        <f t="shared" si="106"/>
        <v>60.529830990274249</v>
      </c>
      <c r="I335" s="3">
        <f t="shared" si="107"/>
        <v>-11.267407724834012</v>
      </c>
      <c r="J335" s="2">
        <f t="shared" si="89"/>
        <v>61.569594091148709</v>
      </c>
      <c r="K335" s="2">
        <f t="shared" si="90"/>
        <v>61.569594091148709</v>
      </c>
      <c r="L335" s="2">
        <f t="shared" si="91"/>
        <v>41.969730123482414</v>
      </c>
      <c r="M335" s="5">
        <f t="shared" si="92"/>
        <v>0.42766174979092758</v>
      </c>
      <c r="N335" s="4">
        <f t="shared" si="108"/>
        <v>0.45527232689701269</v>
      </c>
      <c r="O335" s="4">
        <f t="shared" si="109"/>
        <v>0.31263726516403362</v>
      </c>
      <c r="P335" s="4">
        <v>0</v>
      </c>
      <c r="Q335" s="4">
        <f t="shared" si="93"/>
        <v>0</v>
      </c>
      <c r="R335" s="5">
        <v>0</v>
      </c>
      <c r="S335" s="5">
        <f t="shared" si="94"/>
        <v>-8.4206365399458587</v>
      </c>
      <c r="T335" s="5">
        <f t="shared" si="95"/>
        <v>1.5674708428221178</v>
      </c>
      <c r="U335" s="6">
        <f t="shared" si="96"/>
        <v>2061.5414389270522</v>
      </c>
      <c r="V335" s="5">
        <v>0</v>
      </c>
      <c r="W335" s="5">
        <f t="shared" si="97"/>
        <v>1.1458817576363609</v>
      </c>
      <c r="X335" s="5">
        <f t="shared" si="98"/>
        <v>6.1558107080561086</v>
      </c>
      <c r="Y335" s="5">
        <v>0</v>
      </c>
      <c r="Z335" s="5">
        <f t="shared" si="99"/>
        <v>-7.2747547823094978</v>
      </c>
      <c r="AA335" s="5">
        <f t="shared" si="100"/>
        <v>-24.450718449121773</v>
      </c>
      <c r="AB335">
        <f t="shared" si="110"/>
        <v>0</v>
      </c>
    </row>
    <row r="336" spans="1:28" x14ac:dyDescent="0.25">
      <c r="A336">
        <f t="shared" si="101"/>
        <v>3.0399999999999792</v>
      </c>
      <c r="B336">
        <v>0</v>
      </c>
      <c r="C336" s="5">
        <f t="shared" si="102"/>
        <v>254.45808150601755</v>
      </c>
      <c r="D336" s="5">
        <f t="shared" si="103"/>
        <v>90.962246821764424</v>
      </c>
      <c r="E336" s="2">
        <f t="shared" si="104"/>
        <v>254.45808150601755</v>
      </c>
      <c r="F336" s="2">
        <f t="shared" si="105"/>
        <v>0</v>
      </c>
      <c r="G336" s="3">
        <v>0</v>
      </c>
      <c r="H336" s="3">
        <f t="shared" si="106"/>
        <v>60.457083442451157</v>
      </c>
      <c r="I336" s="3">
        <f t="shared" si="107"/>
        <v>-11.511914909325229</v>
      </c>
      <c r="J336" s="2">
        <f t="shared" si="89"/>
        <v>61.54334345196925</v>
      </c>
      <c r="K336" s="2">
        <f t="shared" si="90"/>
        <v>61.54334345196925</v>
      </c>
      <c r="L336" s="2">
        <f t="shared" si="91"/>
        <v>41.951836027245569</v>
      </c>
      <c r="M336" s="5">
        <f t="shared" si="92"/>
        <v>0.42767137434068658</v>
      </c>
      <c r="N336" s="4">
        <f t="shared" si="108"/>
        <v>0.45539997055361053</v>
      </c>
      <c r="O336" s="4">
        <f t="shared" si="109"/>
        <v>0.31266133703798671</v>
      </c>
      <c r="P336" s="4">
        <v>0</v>
      </c>
      <c r="Q336" s="4">
        <f t="shared" si="93"/>
        <v>0</v>
      </c>
      <c r="R336" s="5">
        <v>0</v>
      </c>
      <c r="S336" s="5">
        <f t="shared" si="94"/>
        <v>-8.4071195441826259</v>
      </c>
      <c r="T336" s="5">
        <f t="shared" si="95"/>
        <v>1.6008387986046648</v>
      </c>
      <c r="U336" s="6">
        <f t="shared" si="96"/>
        <v>2060.7169872528088</v>
      </c>
      <c r="V336" s="5">
        <v>0</v>
      </c>
      <c r="W336" s="5">
        <f t="shared" si="97"/>
        <v>1.1703387909130907</v>
      </c>
      <c r="X336" s="5">
        <f t="shared" si="98"/>
        <v>6.1462641528782314</v>
      </c>
      <c r="Y336" s="5">
        <v>0</v>
      </c>
      <c r="Z336" s="5">
        <f t="shared" si="99"/>
        <v>-7.2367807532695352</v>
      </c>
      <c r="AA336" s="5">
        <f t="shared" si="100"/>
        <v>-24.426897048517105</v>
      </c>
      <c r="AB336">
        <f t="shared" si="110"/>
        <v>0</v>
      </c>
    </row>
    <row r="337" spans="1:28" x14ac:dyDescent="0.25">
      <c r="A337">
        <f t="shared" si="101"/>
        <v>3.049999999999979</v>
      </c>
      <c r="B337">
        <v>0</v>
      </c>
      <c r="C337" s="5">
        <f t="shared" si="102"/>
        <v>255.06229050140442</v>
      </c>
      <c r="D337" s="5">
        <f t="shared" si="103"/>
        <v>90.845906327818753</v>
      </c>
      <c r="E337" s="2">
        <f t="shared" si="104"/>
        <v>255.06229050140442</v>
      </c>
      <c r="F337" s="2">
        <f t="shared" si="105"/>
        <v>0</v>
      </c>
      <c r="G337" s="3">
        <v>0</v>
      </c>
      <c r="H337" s="3">
        <f t="shared" si="106"/>
        <v>60.384715634918464</v>
      </c>
      <c r="I337" s="3">
        <f t="shared" si="107"/>
        <v>-11.756183879810401</v>
      </c>
      <c r="J337" s="2">
        <f t="shared" si="89"/>
        <v>61.518466672421873</v>
      </c>
      <c r="K337" s="2">
        <f t="shared" si="90"/>
        <v>61.518466672421873</v>
      </c>
      <c r="L337" s="2">
        <f t="shared" si="91"/>
        <v>41.934878440642038</v>
      </c>
      <c r="M337" s="5">
        <f t="shared" si="92"/>
        <v>0.42768020881982871</v>
      </c>
      <c r="N337" s="4">
        <f t="shared" si="108"/>
        <v>0.45551710457325423</v>
      </c>
      <c r="O337" s="4">
        <f t="shared" si="109"/>
        <v>0.31268341832500002</v>
      </c>
      <c r="P337" s="4">
        <v>0</v>
      </c>
      <c r="Q337" s="4">
        <f t="shared" si="93"/>
        <v>0</v>
      </c>
      <c r="R337" s="5">
        <v>0</v>
      </c>
      <c r="S337" s="5">
        <f t="shared" si="94"/>
        <v>-8.39383529590644</v>
      </c>
      <c r="T337" s="5">
        <f t="shared" si="95"/>
        <v>1.6341796124722627</v>
      </c>
      <c r="U337" s="6">
        <f t="shared" si="96"/>
        <v>2059.8928652932877</v>
      </c>
      <c r="V337" s="5">
        <v>0</v>
      </c>
      <c r="W337" s="5">
        <f t="shared" si="97"/>
        <v>1.1947732367482893</v>
      </c>
      <c r="X337" s="5">
        <f t="shared" si="98"/>
        <v>6.1368589405238279</v>
      </c>
      <c r="Y337" s="5">
        <v>0</v>
      </c>
      <c r="Z337" s="5">
        <f t="shared" si="99"/>
        <v>-7.1990620591581509</v>
      </c>
      <c r="AA337" s="5">
        <f t="shared" si="100"/>
        <v>-24.402961447003911</v>
      </c>
      <c r="AB337">
        <f t="shared" si="110"/>
        <v>0</v>
      </c>
    </row>
    <row r="338" spans="1:28" x14ac:dyDescent="0.25">
      <c r="A338">
        <f t="shared" si="101"/>
        <v>3.0599999999999787</v>
      </c>
      <c r="B338">
        <v>0</v>
      </c>
      <c r="C338" s="5">
        <f t="shared" si="102"/>
        <v>255.66577770465065</v>
      </c>
      <c r="D338" s="5">
        <f t="shared" si="103"/>
        <v>90.727124340948293</v>
      </c>
      <c r="E338" s="2">
        <f t="shared" si="104"/>
        <v>255.66577770465065</v>
      </c>
      <c r="F338" s="2">
        <f t="shared" si="105"/>
        <v>0</v>
      </c>
      <c r="G338" s="3">
        <v>0</v>
      </c>
      <c r="H338" s="3">
        <f t="shared" si="106"/>
        <v>60.31272501432688</v>
      </c>
      <c r="I338" s="3">
        <f t="shared" si="107"/>
        <v>-12.000213494280439</v>
      </c>
      <c r="J338" s="2">
        <f t="shared" si="89"/>
        <v>61.494958513378329</v>
      </c>
      <c r="K338" s="2">
        <f t="shared" si="90"/>
        <v>61.494958513378329</v>
      </c>
      <c r="L338" s="2">
        <f t="shared" si="91"/>
        <v>41.918853792350596</v>
      </c>
      <c r="M338" s="5">
        <f t="shared" si="92"/>
        <v>0.42768825376988628</v>
      </c>
      <c r="N338" s="4">
        <f t="shared" si="108"/>
        <v>0.45562374423898561</v>
      </c>
      <c r="O338" s="4">
        <f t="shared" si="109"/>
        <v>0.31270351412692232</v>
      </c>
      <c r="P338" s="4">
        <v>0</v>
      </c>
      <c r="Q338" s="4">
        <f t="shared" si="93"/>
        <v>0</v>
      </c>
      <c r="R338" s="5">
        <v>0</v>
      </c>
      <c r="S338" s="5">
        <f t="shared" si="94"/>
        <v>-8.3807820889088944</v>
      </c>
      <c r="T338" s="5">
        <f t="shared" si="95"/>
        <v>1.6674951147052022</v>
      </c>
      <c r="U338" s="6">
        <f t="shared" si="96"/>
        <v>2059.0690729166295</v>
      </c>
      <c r="V338" s="5">
        <v>0</v>
      </c>
      <c r="W338" s="5">
        <f t="shared" si="97"/>
        <v>1.2191861187713229</v>
      </c>
      <c r="X338" s="5">
        <f t="shared" si="98"/>
        <v>6.1275940763709258</v>
      </c>
      <c r="Y338" s="5">
        <v>0</v>
      </c>
      <c r="Z338" s="5">
        <f t="shared" si="99"/>
        <v>-7.1615959701375713</v>
      </c>
      <c r="AA338" s="5">
        <f t="shared" si="100"/>
        <v>-24.37891080892387</v>
      </c>
      <c r="AB338">
        <f t="shared" si="110"/>
        <v>0</v>
      </c>
    </row>
    <row r="339" spans="1:28" x14ac:dyDescent="0.25">
      <c r="A339">
        <f t="shared" si="101"/>
        <v>3.0699999999999785</v>
      </c>
      <c r="B339">
        <v>0</v>
      </c>
      <c r="C339" s="5">
        <f t="shared" si="102"/>
        <v>256.26854687499542</v>
      </c>
      <c r="D339" s="5">
        <f t="shared" si="103"/>
        <v>90.605903260465041</v>
      </c>
      <c r="E339" s="2">
        <f t="shared" si="104"/>
        <v>256.26854687499542</v>
      </c>
      <c r="F339" s="2">
        <f t="shared" si="105"/>
        <v>0</v>
      </c>
      <c r="G339" s="3">
        <v>0</v>
      </c>
      <c r="H339" s="3">
        <f t="shared" si="106"/>
        <v>60.241109054625504</v>
      </c>
      <c r="I339" s="3">
        <f t="shared" si="107"/>
        <v>-12.244002602369678</v>
      </c>
      <c r="J339" s="2">
        <f t="shared" si="89"/>
        <v>61.472813664725955</v>
      </c>
      <c r="K339" s="2">
        <f t="shared" si="90"/>
        <v>61.472813664725955</v>
      </c>
      <c r="L339" s="2">
        <f t="shared" si="91"/>
        <v>41.903758462662545</v>
      </c>
      <c r="M339" s="5">
        <f t="shared" si="92"/>
        <v>0.42769550994268341</v>
      </c>
      <c r="N339" s="4">
        <f t="shared" si="108"/>
        <v>0.45571990688044334</v>
      </c>
      <c r="O339" s="4">
        <f t="shared" si="109"/>
        <v>0.31272162972637213</v>
      </c>
      <c r="P339" s="4">
        <v>0</v>
      </c>
      <c r="Q339" s="4">
        <f t="shared" si="93"/>
        <v>0</v>
      </c>
      <c r="R339" s="5">
        <v>0</v>
      </c>
      <c r="S339" s="5">
        <f t="shared" si="94"/>
        <v>-8.3679582232538809</v>
      </c>
      <c r="T339" s="5">
        <f t="shared" si="95"/>
        <v>1.7007871181311569</v>
      </c>
      <c r="U339" s="6">
        <f t="shared" si="96"/>
        <v>2058.2456099910278</v>
      </c>
      <c r="V339" s="5">
        <v>0</v>
      </c>
      <c r="W339" s="5">
        <f t="shared" si="97"/>
        <v>1.2435784501709475</v>
      </c>
      <c r="X339" s="5">
        <f t="shared" si="98"/>
        <v>6.1184685651921882</v>
      </c>
      <c r="Y339" s="5">
        <v>0</v>
      </c>
      <c r="Z339" s="5">
        <f t="shared" si="99"/>
        <v>-7.1243797730829339</v>
      </c>
      <c r="AA339" s="5">
        <f t="shared" si="100"/>
        <v>-24.354744316676655</v>
      </c>
      <c r="AB339">
        <f t="shared" si="110"/>
        <v>0</v>
      </c>
    </row>
    <row r="340" spans="1:28" x14ac:dyDescent="0.25">
      <c r="A340">
        <f t="shared" si="101"/>
        <v>3.0799999999999783</v>
      </c>
      <c r="B340">
        <v>0</v>
      </c>
      <c r="C340" s="5">
        <f t="shared" si="102"/>
        <v>256.87060174655301</v>
      </c>
      <c r="D340" s="5">
        <f t="shared" si="103"/>
        <v>90.482245497225506</v>
      </c>
      <c r="E340" s="2">
        <f t="shared" si="104"/>
        <v>256.87060174655301</v>
      </c>
      <c r="F340" s="2">
        <f t="shared" si="105"/>
        <v>0</v>
      </c>
      <c r="G340" s="3">
        <v>0</v>
      </c>
      <c r="H340" s="3">
        <f t="shared" si="106"/>
        <v>60.169865256894674</v>
      </c>
      <c r="I340" s="3">
        <f t="shared" si="107"/>
        <v>-12.487550045536445</v>
      </c>
      <c r="J340" s="2">
        <f t="shared" si="89"/>
        <v>61.452026745849793</v>
      </c>
      <c r="K340" s="2">
        <f t="shared" si="90"/>
        <v>61.452026745849793</v>
      </c>
      <c r="L340" s="2">
        <f t="shared" si="91"/>
        <v>41.889588783810353</v>
      </c>
      <c r="M340" s="5">
        <f t="shared" si="92"/>
        <v>0.42770197829933154</v>
      </c>
      <c r="N340" s="4">
        <f t="shared" si="108"/>
        <v>0.45580561186215168</v>
      </c>
      <c r="O340" s="4">
        <f t="shared" si="109"/>
        <v>0.31273777058548097</v>
      </c>
      <c r="P340" s="4">
        <v>0</v>
      </c>
      <c r="Q340" s="4">
        <f t="shared" si="93"/>
        <v>0</v>
      </c>
      <c r="R340" s="5">
        <v>0</v>
      </c>
      <c r="S340" s="5">
        <f t="shared" si="94"/>
        <v>-8.3553620052332658</v>
      </c>
      <c r="T340" s="5">
        <f t="shared" si="95"/>
        <v>1.7340574180024175</v>
      </c>
      <c r="U340" s="6">
        <f t="shared" si="96"/>
        <v>2057.4224763847274</v>
      </c>
      <c r="V340" s="5">
        <v>0</v>
      </c>
      <c r="W340" s="5">
        <f t="shared" si="97"/>
        <v>1.2679512335427026</v>
      </c>
      <c r="X340" s="5">
        <f t="shared" si="98"/>
        <v>6.1094814111954499</v>
      </c>
      <c r="Y340" s="5">
        <v>0</v>
      </c>
      <c r="Z340" s="5">
        <f t="shared" si="99"/>
        <v>-7.0874107716905632</v>
      </c>
      <c r="AA340" s="5">
        <f t="shared" si="100"/>
        <v>-24.330461170802131</v>
      </c>
      <c r="AB340">
        <f t="shared" si="110"/>
        <v>0</v>
      </c>
    </row>
    <row r="341" spans="1:28" x14ac:dyDescent="0.25">
      <c r="A341">
        <f t="shared" si="101"/>
        <v>3.0899999999999781</v>
      </c>
      <c r="B341">
        <v>0</v>
      </c>
      <c r="C341" s="5">
        <f t="shared" si="102"/>
        <v>257.47194602858337</v>
      </c>
      <c r="D341" s="5">
        <f t="shared" si="103"/>
        <v>90.356153473711601</v>
      </c>
      <c r="E341" s="2">
        <f t="shared" si="104"/>
        <v>257.47194602858337</v>
      </c>
      <c r="F341" s="2">
        <f t="shared" si="105"/>
        <v>0</v>
      </c>
      <c r="G341" s="3">
        <v>0</v>
      </c>
      <c r="H341" s="3">
        <f t="shared" si="106"/>
        <v>60.09899114917777</v>
      </c>
      <c r="I341" s="3">
        <f t="shared" si="107"/>
        <v>-12.730854657244466</v>
      </c>
      <c r="J341" s="2">
        <f t="shared" si="89"/>
        <v>61.43259230614342</v>
      </c>
      <c r="K341" s="2">
        <f t="shared" si="90"/>
        <v>61.43259230614342</v>
      </c>
      <c r="L341" s="2">
        <f t="shared" si="91"/>
        <v>41.876341040315893</v>
      </c>
      <c r="M341" s="5">
        <f t="shared" si="92"/>
        <v>0.42770766000908983</v>
      </c>
      <c r="N341" s="4">
        <f t="shared" si="108"/>
        <v>0.45588088057072534</v>
      </c>
      <c r="O341" s="4">
        <f t="shared" si="109"/>
        <v>0.31275194234457249</v>
      </c>
      <c r="P341" s="4">
        <v>0</v>
      </c>
      <c r="Q341" s="4">
        <f t="shared" si="93"/>
        <v>0</v>
      </c>
      <c r="R341" s="5">
        <v>0</v>
      </c>
      <c r="S341" s="5">
        <f t="shared" si="94"/>
        <v>-8.3429917473260353</v>
      </c>
      <c r="T341" s="5">
        <f t="shared" si="95"/>
        <v>1.7673077918754871</v>
      </c>
      <c r="U341" s="6">
        <f t="shared" si="96"/>
        <v>2056.5996719660284</v>
      </c>
      <c r="V341" s="5">
        <v>0</v>
      </c>
      <c r="W341" s="5">
        <f t="shared" si="97"/>
        <v>1.2923054607392563</v>
      </c>
      <c r="X341" s="5">
        <f t="shared" si="98"/>
        <v>6.1006316180671227</v>
      </c>
      <c r="Y341" s="5">
        <v>0</v>
      </c>
      <c r="Z341" s="5">
        <f t="shared" si="99"/>
        <v>-7.050686286586779</v>
      </c>
      <c r="AA341" s="5">
        <f t="shared" si="100"/>
        <v>-24.306060590057392</v>
      </c>
      <c r="AB341">
        <f t="shared" si="110"/>
        <v>0</v>
      </c>
    </row>
    <row r="342" spans="1:28" x14ac:dyDescent="0.25">
      <c r="A342">
        <f t="shared" si="101"/>
        <v>3.0999999999999779</v>
      </c>
      <c r="B342">
        <v>0</v>
      </c>
      <c r="C342" s="5">
        <f t="shared" si="102"/>
        <v>258.07258340576078</v>
      </c>
      <c r="D342" s="5">
        <f t="shared" si="103"/>
        <v>90.227629624109653</v>
      </c>
      <c r="E342" s="2">
        <f t="shared" si="104"/>
        <v>258.07258340576078</v>
      </c>
      <c r="F342" s="2">
        <f t="shared" si="105"/>
        <v>0</v>
      </c>
      <c r="G342" s="3">
        <v>0</v>
      </c>
      <c r="H342" s="3">
        <f t="shared" si="106"/>
        <v>60.028484286311901</v>
      </c>
      <c r="I342" s="3">
        <f t="shared" si="107"/>
        <v>-12.97391526314504</v>
      </c>
      <c r="J342" s="2">
        <f t="shared" si="89"/>
        <v>61.414504825548036</v>
      </c>
      <c r="K342" s="2">
        <f t="shared" si="90"/>
        <v>61.414504825548036</v>
      </c>
      <c r="L342" s="2">
        <f t="shared" si="91"/>
        <v>41.864011469357898</v>
      </c>
      <c r="M342" s="5">
        <f t="shared" si="92"/>
        <v>0.4277125564480922</v>
      </c>
      <c r="N342" s="4">
        <f t="shared" si="108"/>
        <v>0.45594573640100217</v>
      </c>
      <c r="O342" s="4">
        <f t="shared" si="109"/>
        <v>0.31276415082078013</v>
      </c>
      <c r="P342" s="4">
        <v>0</v>
      </c>
      <c r="Q342" s="4">
        <f t="shared" si="93"/>
        <v>0</v>
      </c>
      <c r="R342" s="5">
        <v>0</v>
      </c>
      <c r="S342" s="5">
        <f t="shared" si="94"/>
        <v>-8.3308457681607706</v>
      </c>
      <c r="T342" s="5">
        <f t="shared" si="95"/>
        <v>1.8005399994931115</v>
      </c>
      <c r="U342" s="6">
        <f t="shared" si="96"/>
        <v>2055.777196603281</v>
      </c>
      <c r="V342" s="5">
        <v>0</v>
      </c>
      <c r="W342" s="5">
        <f t="shared" si="97"/>
        <v>1.3166421127237933</v>
      </c>
      <c r="X342" s="5">
        <f t="shared" si="98"/>
        <v>6.0919181890184024</v>
      </c>
      <c r="Y342" s="5">
        <v>0</v>
      </c>
      <c r="Z342" s="5">
        <f t="shared" si="99"/>
        <v>-7.0142036554369778</v>
      </c>
      <c r="AA342" s="5">
        <f t="shared" si="100"/>
        <v>-24.281541811488488</v>
      </c>
      <c r="AB342">
        <f t="shared" si="110"/>
        <v>0</v>
      </c>
    </row>
    <row r="343" spans="1:28" x14ac:dyDescent="0.25">
      <c r="A343">
        <f t="shared" si="101"/>
        <v>3.1099999999999777</v>
      </c>
      <c r="B343">
        <v>0</v>
      </c>
      <c r="C343" s="5">
        <f t="shared" si="102"/>
        <v>258.67251753844113</v>
      </c>
      <c r="D343" s="5">
        <f t="shared" si="103"/>
        <v>90.096676394387629</v>
      </c>
      <c r="E343" s="2">
        <f t="shared" si="104"/>
        <v>258.67251753844113</v>
      </c>
      <c r="F343" s="2">
        <f t="shared" si="105"/>
        <v>0</v>
      </c>
      <c r="G343" s="3">
        <v>0</v>
      </c>
      <c r="H343" s="3">
        <f t="shared" si="106"/>
        <v>59.958342249757528</v>
      </c>
      <c r="I343" s="3">
        <f t="shared" si="107"/>
        <v>-13.216730681259925</v>
      </c>
      <c r="J343" s="2">
        <f t="shared" si="89"/>
        <v>61.397758715119366</v>
      </c>
      <c r="K343" s="2">
        <f t="shared" si="90"/>
        <v>61.397758715119366</v>
      </c>
      <c r="L343" s="2">
        <f t="shared" si="91"/>
        <v>41.852596261158396</v>
      </c>
      <c r="M343" s="5">
        <f t="shared" si="92"/>
        <v>0.42771666919794127</v>
      </c>
      <c r="N343" s="4">
        <f t="shared" si="108"/>
        <v>0.45600020474112357</v>
      </c>
      <c r="O343" s="4">
        <f t="shared" si="109"/>
        <v>0.31277440200660411</v>
      </c>
      <c r="P343" s="4">
        <v>0</v>
      </c>
      <c r="Q343" s="4">
        <f t="shared" si="93"/>
        <v>0</v>
      </c>
      <c r="R343" s="5">
        <v>0</v>
      </c>
      <c r="S343" s="5">
        <f t="shared" si="94"/>
        <v>-8.3189223924813884</v>
      </c>
      <c r="T343" s="5">
        <f t="shared" si="95"/>
        <v>1.8337557826688182</v>
      </c>
      <c r="U343" s="6">
        <f t="shared" si="96"/>
        <v>2054.9550501648891</v>
      </c>
      <c r="V343" s="5">
        <v>0</v>
      </c>
      <c r="W343" s="5">
        <f t="shared" si="97"/>
        <v>1.3409621594265251</v>
      </c>
      <c r="X343" s="5">
        <f t="shared" si="98"/>
        <v>6.083340126834222</v>
      </c>
      <c r="Y343" s="5">
        <v>0</v>
      </c>
      <c r="Z343" s="5">
        <f t="shared" si="99"/>
        <v>-6.9779602330548638</v>
      </c>
      <c r="AA343" s="5">
        <f t="shared" si="100"/>
        <v>-24.25690409049696</v>
      </c>
      <c r="AB343">
        <f t="shared" si="110"/>
        <v>0</v>
      </c>
    </row>
    <row r="344" spans="1:28" x14ac:dyDescent="0.25">
      <c r="A344">
        <f t="shared" si="101"/>
        <v>3.1199999999999775</v>
      </c>
      <c r="B344">
        <v>0</v>
      </c>
      <c r="C344" s="5">
        <f t="shared" si="102"/>
        <v>259.27175206292702</v>
      </c>
      <c r="D344" s="5">
        <f t="shared" si="103"/>
        <v>89.963296242370504</v>
      </c>
      <c r="E344" s="2">
        <f t="shared" si="104"/>
        <v>259.27175206292702</v>
      </c>
      <c r="F344" s="2">
        <f t="shared" si="105"/>
        <v>0</v>
      </c>
      <c r="G344" s="3">
        <v>0</v>
      </c>
      <c r="H344" s="3">
        <f t="shared" si="106"/>
        <v>59.88856264742698</v>
      </c>
      <c r="I344" s="3">
        <f t="shared" si="107"/>
        <v>-13.459299722164895</v>
      </c>
      <c r="J344" s="2">
        <f t="shared" si="89"/>
        <v>61.382348317621847</v>
      </c>
      <c r="K344" s="2">
        <f t="shared" si="90"/>
        <v>61.382348317621847</v>
      </c>
      <c r="L344" s="2">
        <f t="shared" si="91"/>
        <v>41.842091559387761</v>
      </c>
      <c r="M344" s="5">
        <f t="shared" si="92"/>
        <v>0.42772000004417388</v>
      </c>
      <c r="N344" s="4">
        <f t="shared" si="108"/>
        <v>0.45604431295657682</v>
      </c>
      <c r="O344" s="4">
        <f t="shared" si="109"/>
        <v>0.31278270206840775</v>
      </c>
      <c r="P344" s="4">
        <v>0</v>
      </c>
      <c r="Q344" s="4">
        <f t="shared" si="93"/>
        <v>0</v>
      </c>
      <c r="R344" s="5">
        <v>0</v>
      </c>
      <c r="S344" s="5">
        <f t="shared" si="94"/>
        <v>-8.307219951116112</v>
      </c>
      <c r="T344" s="5">
        <f t="shared" si="95"/>
        <v>1.8669568651740462</v>
      </c>
      <c r="U344" s="6">
        <f t="shared" si="96"/>
        <v>2054.1332325193098</v>
      </c>
      <c r="V344" s="5">
        <v>0</v>
      </c>
      <c r="W344" s="5">
        <f t="shared" si="97"/>
        <v>1.3652665596043978</v>
      </c>
      <c r="X344" s="5">
        <f t="shared" si="98"/>
        <v>6.0748964339248372</v>
      </c>
      <c r="Y344" s="5">
        <v>0</v>
      </c>
      <c r="Z344" s="5">
        <f t="shared" si="99"/>
        <v>-6.9419533915117144</v>
      </c>
      <c r="AA344" s="5">
        <f t="shared" si="100"/>
        <v>-24.232146700901115</v>
      </c>
      <c r="AB344">
        <f t="shared" si="110"/>
        <v>0</v>
      </c>
    </row>
    <row r="345" spans="1:28" x14ac:dyDescent="0.25">
      <c r="A345">
        <f t="shared" si="101"/>
        <v>3.1299999999999772</v>
      </c>
      <c r="B345">
        <v>0</v>
      </c>
      <c r="C345" s="5">
        <f t="shared" si="102"/>
        <v>259.8702905917317</v>
      </c>
      <c r="D345" s="5">
        <f t="shared" si="103"/>
        <v>89.827491637813807</v>
      </c>
      <c r="E345" s="2">
        <f t="shared" si="104"/>
        <v>259.8702905917317</v>
      </c>
      <c r="F345" s="2">
        <f t="shared" si="105"/>
        <v>0</v>
      </c>
      <c r="G345" s="3">
        <v>0</v>
      </c>
      <c r="H345" s="3">
        <f t="shared" si="106"/>
        <v>59.819143113511863</v>
      </c>
      <c r="I345" s="3">
        <f t="shared" si="107"/>
        <v>-13.701621189173906</v>
      </c>
      <c r="J345" s="2">
        <f t="shared" si="89"/>
        <v>61.368267908149676</v>
      </c>
      <c r="K345" s="2">
        <f t="shared" si="90"/>
        <v>61.368267908149676</v>
      </c>
      <c r="L345" s="2">
        <f t="shared" si="91"/>
        <v>41.832493461588051</v>
      </c>
      <c r="M345" s="5">
        <f t="shared" si="92"/>
        <v>0.42772255097459755</v>
      </c>
      <c r="N345" s="4">
        <f t="shared" si="108"/>
        <v>0.45607809037321839</v>
      </c>
      <c r="O345" s="4">
        <f t="shared" si="109"/>
        <v>0.31278905734485601</v>
      </c>
      <c r="P345" s="4">
        <v>0</v>
      </c>
      <c r="Q345" s="4">
        <f t="shared" si="93"/>
        <v>0</v>
      </c>
      <c r="R345" s="5">
        <v>0</v>
      </c>
      <c r="S345" s="5">
        <f t="shared" si="94"/>
        <v>-8.295736780949527</v>
      </c>
      <c r="T345" s="5">
        <f t="shared" si="95"/>
        <v>1.9001449526279299</v>
      </c>
      <c r="U345" s="6">
        <f t="shared" si="96"/>
        <v>2053.3117435350518</v>
      </c>
      <c r="V345" s="5">
        <v>0</v>
      </c>
      <c r="W345" s="5">
        <f t="shared" si="97"/>
        <v>1.3895562607040899</v>
      </c>
      <c r="X345" s="5">
        <f t="shared" si="98"/>
        <v>6.0665861123800289</v>
      </c>
      <c r="Y345" s="5">
        <v>0</v>
      </c>
      <c r="Z345" s="5">
        <f t="shared" si="99"/>
        <v>-6.9061805202454369</v>
      </c>
      <c r="AA345" s="5">
        <f t="shared" si="100"/>
        <v>-24.20726893499204</v>
      </c>
      <c r="AB345">
        <f t="shared" si="110"/>
        <v>0</v>
      </c>
    </row>
    <row r="346" spans="1:28" x14ac:dyDescent="0.25">
      <c r="A346">
        <f t="shared" si="101"/>
        <v>3.139999999999977</v>
      </c>
      <c r="B346">
        <v>0</v>
      </c>
      <c r="C346" s="5">
        <f t="shared" si="102"/>
        <v>260.46813671384081</v>
      </c>
      <c r="D346" s="5">
        <f t="shared" si="103"/>
        <v>89.689265062475329</v>
      </c>
      <c r="E346" s="2">
        <f t="shared" si="104"/>
        <v>260.46813671384081</v>
      </c>
      <c r="F346" s="2">
        <f t="shared" si="105"/>
        <v>0</v>
      </c>
      <c r="G346" s="3">
        <v>0</v>
      </c>
      <c r="H346" s="3">
        <f t="shared" si="106"/>
        <v>59.750081308309412</v>
      </c>
      <c r="I346" s="3">
        <f t="shared" si="107"/>
        <v>-13.943693878523826</v>
      </c>
      <c r="J346" s="2">
        <f t="shared" si="89"/>
        <v>61.355511694774158</v>
      </c>
      <c r="K346" s="2">
        <f t="shared" si="90"/>
        <v>61.355511694774158</v>
      </c>
      <c r="L346" s="2">
        <f t="shared" si="91"/>
        <v>41.823798019614287</v>
      </c>
      <c r="M346" s="5">
        <f t="shared" si="92"/>
        <v>0.42772432417750206</v>
      </c>
      <c r="N346" s="4">
        <f t="shared" si="108"/>
        <v>0.45610156825929743</v>
      </c>
      <c r="O346" s="4">
        <f t="shared" si="109"/>
        <v>0.31279347434529531</v>
      </c>
      <c r="P346" s="4">
        <v>0</v>
      </c>
      <c r="Q346" s="4">
        <f t="shared" si="93"/>
        <v>0</v>
      </c>
      <c r="R346" s="5">
        <v>0</v>
      </c>
      <c r="S346" s="5">
        <f t="shared" si="94"/>
        <v>-8.2844712248977235</v>
      </c>
      <c r="T346" s="5">
        <f t="shared" si="95"/>
        <v>1.9333217323898171</v>
      </c>
      <c r="U346" s="6">
        <f t="shared" si="96"/>
        <v>2052.4905830806779</v>
      </c>
      <c r="V346" s="5">
        <v>0</v>
      </c>
      <c r="W346" s="5">
        <f t="shared" si="97"/>
        <v>1.4138321987283522</v>
      </c>
      <c r="X346" s="5">
        <f t="shared" si="98"/>
        <v>6.0584081640257708</v>
      </c>
      <c r="Y346" s="5">
        <v>0</v>
      </c>
      <c r="Z346" s="5">
        <f t="shared" si="99"/>
        <v>-6.8706390261693713</v>
      </c>
      <c r="AA346" s="5">
        <f t="shared" si="100"/>
        <v>-24.182270103584411</v>
      </c>
      <c r="AB346">
        <f t="shared" si="110"/>
        <v>0</v>
      </c>
    </row>
    <row r="347" spans="1:28" x14ac:dyDescent="0.25">
      <c r="A347">
        <f t="shared" si="101"/>
        <v>3.1499999999999768</v>
      </c>
      <c r="B347">
        <v>0</v>
      </c>
      <c r="C347" s="5">
        <f t="shared" si="102"/>
        <v>261.06529399497259</v>
      </c>
      <c r="D347" s="5">
        <f t="shared" si="103"/>
        <v>89.548619010184908</v>
      </c>
      <c r="E347" s="2">
        <f t="shared" si="104"/>
        <v>261.06529399497259</v>
      </c>
      <c r="F347" s="2">
        <f t="shared" si="105"/>
        <v>0</v>
      </c>
      <c r="G347" s="3">
        <v>0</v>
      </c>
      <c r="H347" s="3">
        <f t="shared" si="106"/>
        <v>59.681374918047716</v>
      </c>
      <c r="I347" s="3">
        <f t="shared" si="107"/>
        <v>-14.185516579559669</v>
      </c>
      <c r="J347" s="2">
        <f t="shared" si="89"/>
        <v>61.344073819216938</v>
      </c>
      <c r="K347" s="2">
        <f t="shared" si="90"/>
        <v>61.344073819216938</v>
      </c>
      <c r="L347" s="2">
        <f t="shared" si="91"/>
        <v>41.816001240093343</v>
      </c>
      <c r="M347" s="5">
        <f t="shared" si="92"/>
        <v>0.42772532203974806</v>
      </c>
      <c r="N347" s="4">
        <f t="shared" si="108"/>
        <v>0.45611477980649806</v>
      </c>
      <c r="O347" s="4">
        <f t="shared" si="109"/>
        <v>0.31279595974807733</v>
      </c>
      <c r="P347" s="4">
        <v>0</v>
      </c>
      <c r="Q347" s="4">
        <f t="shared" si="93"/>
        <v>0</v>
      </c>
      <c r="R347" s="5">
        <v>0</v>
      </c>
      <c r="S347" s="5">
        <f t="shared" si="94"/>
        <v>-8.2734216318864142</v>
      </c>
      <c r="T347" s="5">
        <f t="shared" si="95"/>
        <v>1.9664888734545845</v>
      </c>
      <c r="U347" s="6">
        <f t="shared" si="96"/>
        <v>2051.6697510248014</v>
      </c>
      <c r="V347" s="5">
        <v>0</v>
      </c>
      <c r="W347" s="5">
        <f t="shared" si="97"/>
        <v>1.4380952981057797</v>
      </c>
      <c r="X347" s="5">
        <f t="shared" si="98"/>
        <v>6.0503615904833552</v>
      </c>
      <c r="Y347" s="5">
        <v>0</v>
      </c>
      <c r="Z347" s="5">
        <f t="shared" si="99"/>
        <v>-6.8353263337806345</v>
      </c>
      <c r="AA347" s="5">
        <f t="shared" si="100"/>
        <v>-24.157149536062057</v>
      </c>
      <c r="AB347">
        <f t="shared" si="110"/>
        <v>0</v>
      </c>
    </row>
    <row r="348" spans="1:28" x14ac:dyDescent="0.25">
      <c r="A348">
        <f t="shared" si="101"/>
        <v>3.1599999999999766</v>
      </c>
      <c r="B348">
        <v>0</v>
      </c>
      <c r="C348" s="5">
        <f t="shared" si="102"/>
        <v>261.66176597783635</v>
      </c>
      <c r="D348" s="5">
        <f t="shared" si="103"/>
        <v>89.405555986912518</v>
      </c>
      <c r="E348" s="2">
        <f t="shared" si="104"/>
        <v>261.66176597783635</v>
      </c>
      <c r="F348" s="2">
        <f t="shared" si="105"/>
        <v>0</v>
      </c>
      <c r="G348" s="3">
        <v>0</v>
      </c>
      <c r="H348" s="3">
        <f t="shared" si="106"/>
        <v>59.613021654709911</v>
      </c>
      <c r="I348" s="3">
        <f t="shared" si="107"/>
        <v>-14.42708807492029</v>
      </c>
      <c r="J348" s="2">
        <f t="shared" si="89"/>
        <v>61.333948357548451</v>
      </c>
      <c r="K348" s="2">
        <f t="shared" si="90"/>
        <v>61.333948357548451</v>
      </c>
      <c r="L348" s="2">
        <f t="shared" si="91"/>
        <v>41.809099084900097</v>
      </c>
      <c r="M348" s="5">
        <f t="shared" si="92"/>
        <v>0.42772554714473471</v>
      </c>
      <c r="N348" s="4">
        <f t="shared" si="108"/>
        <v>0.4561177601100237</v>
      </c>
      <c r="O348" s="4">
        <f t="shared" si="109"/>
        <v>0.31279652039882777</v>
      </c>
      <c r="P348" s="4">
        <v>0</v>
      </c>
      <c r="Q348" s="4">
        <f t="shared" si="93"/>
        <v>0</v>
      </c>
      <c r="R348" s="5">
        <v>0</v>
      </c>
      <c r="S348" s="5">
        <f t="shared" si="94"/>
        <v>-8.2625863568319282</v>
      </c>
      <c r="T348" s="5">
        <f t="shared" si="95"/>
        <v>1.9996480263508138</v>
      </c>
      <c r="U348" s="6">
        <f t="shared" si="96"/>
        <v>2050.849247236089</v>
      </c>
      <c r="V348" s="5">
        <v>0</v>
      </c>
      <c r="W348" s="5">
        <f t="shared" si="97"/>
        <v>1.4623464715640793</v>
      </c>
      <c r="X348" s="5">
        <f t="shared" si="98"/>
        <v>6.0424453932308673</v>
      </c>
      <c r="Y348" s="5">
        <v>0</v>
      </c>
      <c r="Z348" s="5">
        <f t="shared" si="99"/>
        <v>-6.8002398852678487</v>
      </c>
      <c r="AA348" s="5">
        <f t="shared" si="100"/>
        <v>-24.131906580418317</v>
      </c>
      <c r="AB348">
        <f t="shared" si="110"/>
        <v>0</v>
      </c>
    </row>
    <row r="349" spans="1:28" x14ac:dyDescent="0.25">
      <c r="A349">
        <f t="shared" si="101"/>
        <v>3.1699999999999764</v>
      </c>
      <c r="B349">
        <v>0</v>
      </c>
      <c r="C349" s="5">
        <f t="shared" si="102"/>
        <v>262.25755618238924</v>
      </c>
      <c r="D349" s="5">
        <f t="shared" si="103"/>
        <v>89.26007851083429</v>
      </c>
      <c r="E349" s="2">
        <f t="shared" si="104"/>
        <v>262.25755618238924</v>
      </c>
      <c r="F349" s="2">
        <f t="shared" si="105"/>
        <v>0</v>
      </c>
      <c r="G349" s="3">
        <v>0</v>
      </c>
      <c r="H349" s="3">
        <f t="shared" si="106"/>
        <v>59.545019255857234</v>
      </c>
      <c r="I349" s="3">
        <f t="shared" si="107"/>
        <v>-14.668407140724472</v>
      </c>
      <c r="J349" s="2">
        <f t="shared" si="89"/>
        <v>61.32512932091106</v>
      </c>
      <c r="K349" s="2">
        <f t="shared" si="90"/>
        <v>61.32512932091106</v>
      </c>
      <c r="L349" s="2">
        <f t="shared" si="91"/>
        <v>41.803087471650343</v>
      </c>
      <c r="M349" s="5">
        <f t="shared" si="92"/>
        <v>0.42772500227025029</v>
      </c>
      <c r="N349" s="4">
        <f t="shared" si="108"/>
        <v>0.4561105461477426</v>
      </c>
      <c r="O349" s="4">
        <f t="shared" si="109"/>
        <v>0.31279516330866053</v>
      </c>
      <c r="P349" s="4">
        <v>0</v>
      </c>
      <c r="Q349" s="4">
        <f t="shared" si="93"/>
        <v>0</v>
      </c>
      <c r="R349" s="5">
        <v>0</v>
      </c>
      <c r="S349" s="5">
        <f t="shared" si="94"/>
        <v>-8.2519637606250633</v>
      </c>
      <c r="T349" s="5">
        <f t="shared" si="95"/>
        <v>2.0328008230418977</v>
      </c>
      <c r="U349" s="6">
        <f t="shared" si="96"/>
        <v>2050.0290715832607</v>
      </c>
      <c r="V349" s="5">
        <v>0</v>
      </c>
      <c r="W349" s="5">
        <f t="shared" si="97"/>
        <v>1.4865866200068882</v>
      </c>
      <c r="X349" s="5">
        <f t="shared" si="98"/>
        <v>6.0346585736669116</v>
      </c>
      <c r="Y349" s="5">
        <v>0</v>
      </c>
      <c r="Z349" s="5">
        <f t="shared" si="99"/>
        <v>-6.7653771406181749</v>
      </c>
      <c r="AA349" s="5">
        <f t="shared" si="100"/>
        <v>-24.10654060329119</v>
      </c>
      <c r="AB349">
        <f t="shared" si="110"/>
        <v>0</v>
      </c>
    </row>
    <row r="350" spans="1:28" x14ac:dyDescent="0.25">
      <c r="A350">
        <f t="shared" si="101"/>
        <v>3.1799999999999762</v>
      </c>
      <c r="B350">
        <v>0</v>
      </c>
      <c r="C350" s="5">
        <f t="shared" si="102"/>
        <v>262.85266810609079</v>
      </c>
      <c r="D350" s="5">
        <f t="shared" si="103"/>
        <v>89.112189112396877</v>
      </c>
      <c r="E350" s="2">
        <f t="shared" si="104"/>
        <v>262.85266810609079</v>
      </c>
      <c r="F350" s="2">
        <f t="shared" si="105"/>
        <v>0</v>
      </c>
      <c r="G350" s="3">
        <v>0</v>
      </c>
      <c r="H350" s="3">
        <f t="shared" si="106"/>
        <v>59.477365484451049</v>
      </c>
      <c r="I350" s="3">
        <f t="shared" si="107"/>
        <v>-14.909472546757383</v>
      </c>
      <c r="J350" s="2">
        <f t="shared" si="89"/>
        <v>61.317610656266453</v>
      </c>
      <c r="K350" s="2">
        <f t="shared" si="90"/>
        <v>61.317610656266453</v>
      </c>
      <c r="L350" s="2">
        <f t="shared" si="91"/>
        <v>41.797962274210256</v>
      </c>
      <c r="M350" s="5">
        <f t="shared" si="92"/>
        <v>0.42772369038620683</v>
      </c>
      <c r="N350" s="4">
        <f t="shared" si="108"/>
        <v>0.45609317675841893</v>
      </c>
      <c r="O350" s="4">
        <f t="shared" si="109"/>
        <v>0.31279189565233956</v>
      </c>
      <c r="P350" s="4">
        <v>0</v>
      </c>
      <c r="Q350" s="4">
        <f t="shared" si="93"/>
        <v>0</v>
      </c>
      <c r="R350" s="5">
        <v>0</v>
      </c>
      <c r="S350" s="5">
        <f t="shared" si="94"/>
        <v>-8.241552210117657</v>
      </c>
      <c r="T350" s="5">
        <f t="shared" si="95"/>
        <v>2.0659488768301308</v>
      </c>
      <c r="U350" s="6">
        <f t="shared" si="96"/>
        <v>2049.2092239350886</v>
      </c>
      <c r="V350" s="5">
        <v>0</v>
      </c>
      <c r="W350" s="5">
        <f t="shared" si="97"/>
        <v>1.5108166323942234</v>
      </c>
      <c r="X350" s="5">
        <f t="shared" si="98"/>
        <v>6.0270001331765419</v>
      </c>
      <c r="Y350" s="5">
        <v>0</v>
      </c>
      <c r="Z350" s="5">
        <f t="shared" si="99"/>
        <v>-6.7307355777234337</v>
      </c>
      <c r="AA350" s="5">
        <f t="shared" si="100"/>
        <v>-24.081050989993326</v>
      </c>
      <c r="AB350">
        <f t="shared" si="110"/>
        <v>0</v>
      </c>
    </row>
    <row r="351" spans="1:28" x14ac:dyDescent="0.25">
      <c r="A351">
        <f t="shared" si="101"/>
        <v>3.189999999999976</v>
      </c>
      <c r="B351">
        <v>0</v>
      </c>
      <c r="C351" s="5">
        <f t="shared" si="102"/>
        <v>263.44710522415642</v>
      </c>
      <c r="D351" s="5">
        <f t="shared" si="103"/>
        <v>88.961890334379802</v>
      </c>
      <c r="E351" s="2">
        <f t="shared" si="104"/>
        <v>263.44710522415642</v>
      </c>
      <c r="F351" s="2">
        <f t="shared" si="105"/>
        <v>0</v>
      </c>
      <c r="G351" s="3">
        <v>0</v>
      </c>
      <c r="H351" s="3">
        <f t="shared" si="106"/>
        <v>59.410058128673818</v>
      </c>
      <c r="I351" s="3">
        <f t="shared" si="107"/>
        <v>-15.150283056657317</v>
      </c>
      <c r="J351" s="2">
        <f t="shared" si="89"/>
        <v>61.311386247166517</v>
      </c>
      <c r="K351" s="2">
        <f t="shared" si="90"/>
        <v>61.311386247166517</v>
      </c>
      <c r="L351" s="2">
        <f t="shared" si="91"/>
        <v>41.793719323221893</v>
      </c>
      <c r="M351" s="5">
        <f t="shared" si="92"/>
        <v>0.42772161465226377</v>
      </c>
      <c r="N351" s="4">
        <f t="shared" si="108"/>
        <v>0.45606569261905255</v>
      </c>
      <c r="O351" s="4">
        <f t="shared" si="109"/>
        <v>0.31278672476638875</v>
      </c>
      <c r="P351" s="4">
        <v>0</v>
      </c>
      <c r="Q351" s="4">
        <f t="shared" si="93"/>
        <v>0</v>
      </c>
      <c r="R351" s="5">
        <v>0</v>
      </c>
      <c r="S351" s="5">
        <f t="shared" si="94"/>
        <v>-8.2313500781118574</v>
      </c>
      <c r="T351" s="5">
        <f t="shared" si="95"/>
        <v>2.0990937822638474</v>
      </c>
      <c r="U351" s="6">
        <f t="shared" si="96"/>
        <v>2048.3897041603964</v>
      </c>
      <c r="V351" s="5">
        <v>0</v>
      </c>
      <c r="W351" s="5">
        <f t="shared" si="97"/>
        <v>1.5350373856266024</v>
      </c>
      <c r="X351" s="5">
        <f t="shared" si="98"/>
        <v>6.0194690731992901</v>
      </c>
      <c r="Y351" s="5">
        <v>0</v>
      </c>
      <c r="Z351" s="5">
        <f t="shared" si="99"/>
        <v>-6.6963126924852547</v>
      </c>
      <c r="AA351" s="5">
        <f t="shared" si="100"/>
        <v>-24.05543714453686</v>
      </c>
      <c r="AB351">
        <f t="shared" si="110"/>
        <v>0</v>
      </c>
    </row>
    <row r="352" spans="1:28" x14ac:dyDescent="0.25">
      <c r="A352">
        <f t="shared" si="101"/>
        <v>3.1999999999999758</v>
      </c>
      <c r="B352">
        <v>0</v>
      </c>
      <c r="C352" s="5">
        <f t="shared" si="102"/>
        <v>264.04087098980852</v>
      </c>
      <c r="D352" s="5">
        <f t="shared" si="103"/>
        <v>88.809184731956009</v>
      </c>
      <c r="E352" s="2">
        <f t="shared" si="104"/>
        <v>264.04087098980852</v>
      </c>
      <c r="F352" s="2">
        <f t="shared" si="105"/>
        <v>0</v>
      </c>
      <c r="G352" s="3">
        <v>0</v>
      </c>
      <c r="H352" s="3">
        <f t="shared" si="106"/>
        <v>59.343095001748964</v>
      </c>
      <c r="I352" s="3">
        <f t="shared" si="107"/>
        <v>-15.390837428102685</v>
      </c>
      <c r="J352" s="2">
        <f t="shared" ref="J352:J415" si="111">SQRT(G352^2+H352^2+I352^2)</f>
        <v>61.306449914547237</v>
      </c>
      <c r="K352" s="2">
        <f t="shared" ref="K352:K415" si="112">IF(D352&gt;=hwind,SQRT((G352-vxw)^2+(H352-vyw)^2+I352^2),J352)</f>
        <v>61.306449914547237</v>
      </c>
      <c r="L352" s="2">
        <f t="shared" ref="L352:L415" si="113">J352/1.467</f>
        <v>41.790354406644333</v>
      </c>
      <c r="M352" s="5">
        <f t="shared" ref="M352:M415" si="114">$G$9*(1+cdspin*N352^2)</f>
        <v>0.42771877841534167</v>
      </c>
      <c r="N352" s="4">
        <f t="shared" si="108"/>
        <v>0.45602813622135085</v>
      </c>
      <c r="O352" s="4">
        <f t="shared" si="109"/>
        <v>0.31277965814715269</v>
      </c>
      <c r="P352" s="4">
        <v>0</v>
      </c>
      <c r="Q352" s="4">
        <f t="shared" ref="Q352:Q415" si="115">IF(D352&gt;=hwind,vyw,0)</f>
        <v>0</v>
      </c>
      <c r="R352" s="5">
        <v>0</v>
      </c>
      <c r="S352" s="5">
        <f t="shared" ref="S352:S415" si="116">-const*$M352*$K352*(H352-Q352)</f>
        <v>-8.2213557433519622</v>
      </c>
      <c r="T352" s="5">
        <f t="shared" ref="T352:T415" si="117">-const*$M352*$K352*I352</f>
        <v>2.1322371150476589</v>
      </c>
      <c r="U352" s="6">
        <f t="shared" ref="U352:U415" si="118">omega*EXP(-A352/tau)*30/PI()</f>
        <v>2047.570512128061</v>
      </c>
      <c r="V352" s="5">
        <v>0</v>
      </c>
      <c r="W352" s="5">
        <f t="shared" ref="W352:W415" si="119">const*($O352/omega)*K352*(wz*(G352-P352)-wx*I352)</f>
        <v>1.5592497444329094</v>
      </c>
      <c r="X352" s="5">
        <f t="shared" ref="X352:X415" si="120">const*($O352/omega)*K352*(wx*(H352-Q352)-wy*(G352-P352))</f>
        <v>6.0120643952992303</v>
      </c>
      <c r="Y352" s="5">
        <v>0</v>
      </c>
      <c r="Z352" s="5">
        <f t="shared" ref="Z352:Z415" si="121">S352+W352</f>
        <v>-6.6621059989190528</v>
      </c>
      <c r="AA352" s="5">
        <f t="shared" ref="AA352:AA415" si="122">T352+X352-32.174</f>
        <v>-24.029698489653111</v>
      </c>
      <c r="AB352">
        <f t="shared" si="110"/>
        <v>0</v>
      </c>
    </row>
    <row r="353" spans="1:28" x14ac:dyDescent="0.25">
      <c r="A353">
        <f t="shared" ref="A353:A416" si="123">A352+dt</f>
        <v>3.2099999999999755</v>
      </c>
      <c r="B353">
        <v>0</v>
      </c>
      <c r="C353" s="5">
        <f t="shared" ref="C353:C416" si="124">C352+H352*dt+0.5*Z352*dt*dt</f>
        <v>264.63396883452606</v>
      </c>
      <c r="D353" s="5">
        <f t="shared" ref="D353:D416" si="125">D352+I352*dt+0.5*AA352*dt*dt</f>
        <v>88.654074872750499</v>
      </c>
      <c r="E353" s="2">
        <f t="shared" ref="E353:E416" si="126">SQRT(B353^2+C353^2)</f>
        <v>264.63396883452606</v>
      </c>
      <c r="F353" s="2">
        <f t="shared" ref="F353:F416" si="127">ATAN2(C353,B353)*180/PI()</f>
        <v>0</v>
      </c>
      <c r="G353" s="3">
        <v>0</v>
      </c>
      <c r="H353" s="3">
        <f t="shared" ref="H353:H416" si="128">H352+Z352*dt</f>
        <v>59.276473941759775</v>
      </c>
      <c r="I353" s="3">
        <f t="shared" ref="I353:I416" si="129">I352+AA352*dt</f>
        <v>-15.631134412999216</v>
      </c>
      <c r="J353" s="2">
        <f t="shared" si="111"/>
        <v>61.302795417544985</v>
      </c>
      <c r="K353" s="2">
        <f t="shared" si="112"/>
        <v>61.302795417544985</v>
      </c>
      <c r="L353" s="2">
        <f t="shared" si="113"/>
        <v>41.787863270310147</v>
      </c>
      <c r="M353" s="5">
        <f t="shared" si="114"/>
        <v>0.42771518520703133</v>
      </c>
      <c r="N353" s="4">
        <f t="shared" ref="N353:N416" si="130">(romega/K353)*EXP(-A353/(tau*146.7/J353))</f>
        <v>0.45598055184735842</v>
      </c>
      <c r="O353" s="4">
        <f t="shared" ref="O353:O416" si="131">1/(2.32+0.4/N353)</f>
        <v>0.31277070344880775</v>
      </c>
      <c r="P353" s="4">
        <v>0</v>
      </c>
      <c r="Q353" s="4">
        <f t="shared" si="115"/>
        <v>0</v>
      </c>
      <c r="R353" s="5">
        <v>0</v>
      </c>
      <c r="S353" s="5">
        <f t="shared" si="116"/>
        <v>-8.2115675905188006</v>
      </c>
      <c r="T353" s="5">
        <f t="shared" si="117"/>
        <v>2.1653804319558505</v>
      </c>
      <c r="U353" s="6">
        <f t="shared" si="118"/>
        <v>2046.7516477070126</v>
      </c>
      <c r="V353" s="5">
        <v>0</v>
      </c>
      <c r="W353" s="5">
        <f t="shared" si="119"/>
        <v>1.5834545612620456</v>
      </c>
      <c r="X353" s="5">
        <f t="shared" si="120"/>
        <v>6.0047851012369771</v>
      </c>
      <c r="Y353" s="5">
        <v>0</v>
      </c>
      <c r="Z353" s="5">
        <f t="shared" si="121"/>
        <v>-6.6281130292567552</v>
      </c>
      <c r="AA353" s="5">
        <f t="shared" si="122"/>
        <v>-24.00383446680717</v>
      </c>
      <c r="AB353">
        <f t="shared" ref="AB353:AB416" si="132">IF($D353*$D354&lt;0,1,0)</f>
        <v>0</v>
      </c>
    </row>
    <row r="354" spans="1:28" x14ac:dyDescent="0.25">
      <c r="A354">
        <f t="shared" si="123"/>
        <v>3.2199999999999753</v>
      </c>
      <c r="B354">
        <v>0</v>
      </c>
      <c r="C354" s="5">
        <f t="shared" si="124"/>
        <v>265.22640216829217</v>
      </c>
      <c r="D354" s="5">
        <f t="shared" si="125"/>
        <v>88.496563336897168</v>
      </c>
      <c r="E354" s="2">
        <f t="shared" si="126"/>
        <v>265.22640216829217</v>
      </c>
      <c r="F354" s="2">
        <f t="shared" si="127"/>
        <v>0</v>
      </c>
      <c r="G354" s="3">
        <v>0</v>
      </c>
      <c r="H354" s="3">
        <f t="shared" si="128"/>
        <v>59.210192811467209</v>
      </c>
      <c r="I354" s="3">
        <f t="shared" si="129"/>
        <v>-15.871172757667289</v>
      </c>
      <c r="J354" s="2">
        <f t="shared" si="111"/>
        <v>61.300416454334496</v>
      </c>
      <c r="K354" s="2">
        <f t="shared" si="112"/>
        <v>61.300416454334496</v>
      </c>
      <c r="L354" s="2">
        <f t="shared" si="113"/>
        <v>41.786241618496589</v>
      </c>
      <c r="M354" s="5">
        <f t="shared" si="114"/>
        <v>0.42771083874089849</v>
      </c>
      <c r="N354" s="4">
        <f t="shared" si="130"/>
        <v>0.45592298554426974</v>
      </c>
      <c r="O354" s="4">
        <f t="shared" si="131"/>
        <v>0.31275986848132614</v>
      </c>
      <c r="P354" s="4">
        <v>0</v>
      </c>
      <c r="Q354" s="4">
        <f t="shared" si="115"/>
        <v>0</v>
      </c>
      <c r="R354" s="5">
        <v>0</v>
      </c>
      <c r="S354" s="5">
        <f t="shared" si="116"/>
        <v>-8.2019840102265213</v>
      </c>
      <c r="T354" s="5">
        <f t="shared" si="117"/>
        <v>2.1985252707489735</v>
      </c>
      <c r="U354" s="6">
        <f t="shared" si="118"/>
        <v>2045.9331107662315</v>
      </c>
      <c r="V354" s="5">
        <v>0</v>
      </c>
      <c r="W354" s="5">
        <f t="shared" si="119"/>
        <v>1.6076526761784169</v>
      </c>
      <c r="X354" s="5">
        <f t="shared" si="120"/>
        <v>5.9976301930435323</v>
      </c>
      <c r="Y354" s="5">
        <v>0</v>
      </c>
      <c r="Z354" s="5">
        <f t="shared" si="121"/>
        <v>-6.5943313340481042</v>
      </c>
      <c r="AA354" s="5">
        <f t="shared" si="122"/>
        <v>-23.977844536207492</v>
      </c>
      <c r="AB354">
        <f t="shared" si="132"/>
        <v>0</v>
      </c>
    </row>
    <row r="355" spans="1:28" x14ac:dyDescent="0.25">
      <c r="A355">
        <f t="shared" si="123"/>
        <v>3.2299999999999751</v>
      </c>
      <c r="B355">
        <v>0</v>
      </c>
      <c r="C355" s="5">
        <f t="shared" si="124"/>
        <v>265.81817437984017</v>
      </c>
      <c r="D355" s="5">
        <f t="shared" si="125"/>
        <v>88.336652717093685</v>
      </c>
      <c r="E355" s="2">
        <f t="shared" si="126"/>
        <v>265.81817437984017</v>
      </c>
      <c r="F355" s="2">
        <f t="shared" si="127"/>
        <v>0</v>
      </c>
      <c r="G355" s="3">
        <v>0</v>
      </c>
      <c r="H355" s="3">
        <f t="shared" si="128"/>
        <v>59.144249498126726</v>
      </c>
      <c r="I355" s="3">
        <f t="shared" si="129"/>
        <v>-16.110951203029362</v>
      </c>
      <c r="J355" s="2">
        <f t="shared" si="111"/>
        <v>61.299306662988101</v>
      </c>
      <c r="K355" s="2">
        <f t="shared" si="112"/>
        <v>61.299306662988101</v>
      </c>
      <c r="L355" s="2">
        <f t="shared" si="113"/>
        <v>41.785485114511317</v>
      </c>
      <c r="M355" s="5">
        <f t="shared" si="114"/>
        <v>0.42770574290969154</v>
      </c>
      <c r="N355" s="4">
        <f t="shared" si="130"/>
        <v>0.4558554850984512</v>
      </c>
      <c r="O355" s="4">
        <f t="shared" si="131"/>
        <v>0.31274716120839435</v>
      </c>
      <c r="P355" s="4">
        <v>0</v>
      </c>
      <c r="Q355" s="4">
        <f t="shared" si="115"/>
        <v>0</v>
      </c>
      <c r="R355" s="5">
        <v>0</v>
      </c>
      <c r="S355" s="5">
        <f t="shared" si="116"/>
        <v>-8.192603399021781</v>
      </c>
      <c r="T355" s="5">
        <f t="shared" si="117"/>
        <v>2.2316731500937035</v>
      </c>
      <c r="U355" s="6">
        <f t="shared" si="118"/>
        <v>2045.1149011747532</v>
      </c>
      <c r="V355" s="5">
        <v>0</v>
      </c>
      <c r="W355" s="5">
        <f t="shared" si="119"/>
        <v>1.6318449167613118</v>
      </c>
      <c r="X355" s="5">
        <f t="shared" si="120"/>
        <v>5.9905986730959233</v>
      </c>
      <c r="Y355" s="5">
        <v>0</v>
      </c>
      <c r="Z355" s="5">
        <f t="shared" si="121"/>
        <v>-6.5607584822604696</v>
      </c>
      <c r="AA355" s="5">
        <f t="shared" si="122"/>
        <v>-23.951728176810374</v>
      </c>
      <c r="AB355">
        <f t="shared" si="132"/>
        <v>0</v>
      </c>
    </row>
    <row r="356" spans="1:28" x14ac:dyDescent="0.25">
      <c r="A356">
        <f t="shared" si="123"/>
        <v>3.2399999999999749</v>
      </c>
      <c r="B356">
        <v>0</v>
      </c>
      <c r="C356" s="5">
        <f t="shared" si="124"/>
        <v>266.4092888368973</v>
      </c>
      <c r="D356" s="5">
        <f t="shared" si="125"/>
        <v>88.174345618654556</v>
      </c>
      <c r="E356" s="2">
        <f t="shared" si="126"/>
        <v>266.4092888368973</v>
      </c>
      <c r="F356" s="2">
        <f t="shared" si="127"/>
        <v>0</v>
      </c>
      <c r="G356" s="3">
        <v>0</v>
      </c>
      <c r="H356" s="3">
        <f t="shared" si="128"/>
        <v>59.078641913304118</v>
      </c>
      <c r="I356" s="3">
        <f t="shared" si="129"/>
        <v>-16.350468484797467</v>
      </c>
      <c r="J356" s="2">
        <f t="shared" si="111"/>
        <v>61.299459622355315</v>
      </c>
      <c r="K356" s="2">
        <f t="shared" si="112"/>
        <v>61.299459622355315</v>
      </c>
      <c r="L356" s="2">
        <f t="shared" si="113"/>
        <v>41.785589381291963</v>
      </c>
      <c r="M356" s="5">
        <f t="shared" si="114"/>
        <v>0.42769990178245187</v>
      </c>
      <c r="N356" s="4">
        <f t="shared" si="130"/>
        <v>0.45577810000869923</v>
      </c>
      <c r="O356" s="4">
        <f t="shared" si="131"/>
        <v>0.31273258974528723</v>
      </c>
      <c r="P356" s="4">
        <v>0</v>
      </c>
      <c r="Q356" s="4">
        <f t="shared" si="115"/>
        <v>0</v>
      </c>
      <c r="R356" s="5">
        <v>0</v>
      </c>
      <c r="S356" s="5">
        <f t="shared" si="116"/>
        <v>-8.1834241593851864</v>
      </c>
      <c r="T356" s="5">
        <f t="shared" si="117"/>
        <v>2.2648255694859869</v>
      </c>
      <c r="U356" s="6">
        <f t="shared" si="118"/>
        <v>2044.2970188016627</v>
      </c>
      <c r="V356" s="5">
        <v>0</v>
      </c>
      <c r="W356" s="5">
        <f t="shared" si="119"/>
        <v>1.6560320980082064</v>
      </c>
      <c r="X356" s="5">
        <f t="shared" si="120"/>
        <v>5.983689544194517</v>
      </c>
      <c r="Y356" s="5">
        <v>0</v>
      </c>
      <c r="Z356" s="5">
        <f t="shared" si="121"/>
        <v>-6.5273920613769798</v>
      </c>
      <c r="AA356" s="5">
        <f t="shared" si="122"/>
        <v>-23.925484886319495</v>
      </c>
      <c r="AB356">
        <f t="shared" si="132"/>
        <v>0</v>
      </c>
    </row>
    <row r="357" spans="1:28" x14ac:dyDescent="0.25">
      <c r="A357">
        <f t="shared" si="123"/>
        <v>3.2499999999999747</v>
      </c>
      <c r="B357">
        <v>0</v>
      </c>
      <c r="C357" s="5">
        <f t="shared" si="124"/>
        <v>266.99974888642731</v>
      </c>
      <c r="D357" s="5">
        <f t="shared" si="125"/>
        <v>88.009644659562255</v>
      </c>
      <c r="E357" s="2">
        <f t="shared" si="126"/>
        <v>266.99974888642731</v>
      </c>
      <c r="F357" s="2">
        <f t="shared" si="127"/>
        <v>0</v>
      </c>
      <c r="G357" s="3">
        <v>0</v>
      </c>
      <c r="H357" s="3">
        <f t="shared" si="128"/>
        <v>59.013367992690348</v>
      </c>
      <c r="I357" s="3">
        <f t="shared" si="129"/>
        <v>-16.589723333660661</v>
      </c>
      <c r="J357" s="2">
        <f t="shared" si="111"/>
        <v>61.300868852962388</v>
      </c>
      <c r="K357" s="2">
        <f t="shared" si="112"/>
        <v>61.300868852962388</v>
      </c>
      <c r="L357" s="2">
        <f t="shared" si="113"/>
        <v>41.786550002019347</v>
      </c>
      <c r="M357" s="5">
        <f t="shared" si="114"/>
        <v>0.42769331960153234</v>
      </c>
      <c r="N357" s="4">
        <f t="shared" si="130"/>
        <v>0.45569088145876185</v>
      </c>
      <c r="O357" s="4">
        <f t="shared" si="131"/>
        <v>0.31271616235669847</v>
      </c>
      <c r="P357" s="4">
        <v>0</v>
      </c>
      <c r="Q357" s="4">
        <f t="shared" si="115"/>
        <v>0</v>
      </c>
      <c r="R357" s="5">
        <v>0</v>
      </c>
      <c r="S357" s="5">
        <f t="shared" si="116"/>
        <v>-8.1744446997349538</v>
      </c>
      <c r="T357" s="5">
        <f t="shared" si="117"/>
        <v>2.297984009177533</v>
      </c>
      <c r="U357" s="6">
        <f t="shared" si="118"/>
        <v>2043.4794635160997</v>
      </c>
      <c r="V357" s="5">
        <v>0</v>
      </c>
      <c r="W357" s="5">
        <f t="shared" si="119"/>
        <v>1.6802150222420347</v>
      </c>
      <c r="X357" s="5">
        <f t="shared" si="120"/>
        <v>5.9769018096419444</v>
      </c>
      <c r="Y357" s="5">
        <v>0</v>
      </c>
      <c r="Z357" s="5">
        <f t="shared" si="121"/>
        <v>-6.4942296774929194</v>
      </c>
      <c r="AA357" s="5">
        <f t="shared" si="122"/>
        <v>-23.899114181180522</v>
      </c>
      <c r="AB357">
        <f t="shared" si="132"/>
        <v>0</v>
      </c>
    </row>
    <row r="358" spans="1:28" x14ac:dyDescent="0.25">
      <c r="A358">
        <f t="shared" si="123"/>
        <v>3.2599999999999745</v>
      </c>
      <c r="B358">
        <v>0</v>
      </c>
      <c r="C358" s="5">
        <f t="shared" si="124"/>
        <v>267.58955785487035</v>
      </c>
      <c r="D358" s="5">
        <f t="shared" si="125"/>
        <v>87.842552470516594</v>
      </c>
      <c r="E358" s="2">
        <f t="shared" si="126"/>
        <v>267.58955785487035</v>
      </c>
      <c r="F358" s="2">
        <f t="shared" si="127"/>
        <v>0</v>
      </c>
      <c r="G358" s="3">
        <v>0</v>
      </c>
      <c r="H358" s="3">
        <f t="shared" si="128"/>
        <v>58.948425695915418</v>
      </c>
      <c r="I358" s="3">
        <f t="shared" si="129"/>
        <v>-16.828714475472466</v>
      </c>
      <c r="J358" s="2">
        <f t="shared" si="111"/>
        <v>61.303527817930977</v>
      </c>
      <c r="K358" s="2">
        <f t="shared" si="112"/>
        <v>61.303527817930977</v>
      </c>
      <c r="L358" s="2">
        <f t="shared" si="113"/>
        <v>41.788362520743675</v>
      </c>
      <c r="M358" s="5">
        <f t="shared" si="114"/>
        <v>0.42768600077952712</v>
      </c>
      <c r="N358" s="4">
        <f t="shared" si="130"/>
        <v>0.4555938822891521</v>
      </c>
      <c r="O358" s="4">
        <f t="shared" si="131"/>
        <v>0.31269788745453042</v>
      </c>
      <c r="P358" s="4">
        <v>0</v>
      </c>
      <c r="Q358" s="4">
        <f t="shared" si="115"/>
        <v>0</v>
      </c>
      <c r="R358" s="5">
        <v>0</v>
      </c>
      <c r="S358" s="5">
        <f t="shared" si="116"/>
        <v>-8.1656634344326839</v>
      </c>
      <c r="T358" s="5">
        <f t="shared" si="117"/>
        <v>2.3311499301056871</v>
      </c>
      <c r="U358" s="6">
        <f t="shared" si="118"/>
        <v>2042.6622351872556</v>
      </c>
      <c r="V358" s="5">
        <v>0</v>
      </c>
      <c r="W358" s="5">
        <f t="shared" si="119"/>
        <v>1.7043944790224672</v>
      </c>
      <c r="X358" s="5">
        <f t="shared" si="120"/>
        <v>5.9702344733235266</v>
      </c>
      <c r="Y358" s="5">
        <v>0</v>
      </c>
      <c r="Z358" s="5">
        <f t="shared" si="121"/>
        <v>-6.4612689554102172</v>
      </c>
      <c r="AA358" s="5">
        <f t="shared" si="122"/>
        <v>-23.872615596570785</v>
      </c>
      <c r="AB358">
        <f t="shared" si="132"/>
        <v>0</v>
      </c>
    </row>
    <row r="359" spans="1:28" x14ac:dyDescent="0.25">
      <c r="A359">
        <f t="shared" si="123"/>
        <v>3.2699999999999743</v>
      </c>
      <c r="B359">
        <v>0</v>
      </c>
      <c r="C359" s="5">
        <f t="shared" si="124"/>
        <v>268.17871904838177</v>
      </c>
      <c r="D359" s="5">
        <f t="shared" si="125"/>
        <v>87.673071694982042</v>
      </c>
      <c r="E359" s="2">
        <f t="shared" si="126"/>
        <v>268.17871904838177</v>
      </c>
      <c r="F359" s="2">
        <f t="shared" si="127"/>
        <v>0</v>
      </c>
      <c r="G359" s="3">
        <v>0</v>
      </c>
      <c r="H359" s="3">
        <f t="shared" si="128"/>
        <v>58.883813006361315</v>
      </c>
      <c r="I359" s="3">
        <f t="shared" si="129"/>
        <v>-17.067440631438174</v>
      </c>
      <c r="J359" s="2">
        <f t="shared" si="111"/>
        <v>61.307429923915365</v>
      </c>
      <c r="K359" s="2">
        <f t="shared" si="112"/>
        <v>61.307429923915365</v>
      </c>
      <c r="L359" s="2">
        <f t="shared" si="113"/>
        <v>41.791022443023422</v>
      </c>
      <c r="M359" s="5">
        <f t="shared" si="114"/>
        <v>0.4276779498961174</v>
      </c>
      <c r="N359" s="4">
        <f t="shared" si="130"/>
        <v>0.45548715696828057</v>
      </c>
      <c r="O359" s="4">
        <f t="shared" si="131"/>
        <v>0.31267777359564353</v>
      </c>
      <c r="P359" s="4">
        <v>0</v>
      </c>
      <c r="Q359" s="4">
        <f t="shared" si="115"/>
        <v>0</v>
      </c>
      <c r="R359" s="5">
        <v>0</v>
      </c>
      <c r="S359" s="5">
        <f t="shared" si="116"/>
        <v>-8.1570787837912047</v>
      </c>
      <c r="T359" s="5">
        <f t="shared" si="117"/>
        <v>2.3643247738267235</v>
      </c>
      <c r="U359" s="6">
        <f t="shared" si="118"/>
        <v>2041.8453336843736</v>
      </c>
      <c r="V359" s="5">
        <v>0</v>
      </c>
      <c r="W359" s="5">
        <f t="shared" si="119"/>
        <v>1.7285712450612236</v>
      </c>
      <c r="X359" s="5">
        <f t="shared" si="120"/>
        <v>5.9636865397891503</v>
      </c>
      <c r="Y359" s="5">
        <v>0</v>
      </c>
      <c r="Z359" s="5">
        <f t="shared" si="121"/>
        <v>-6.4285075387299813</v>
      </c>
      <c r="AA359" s="5">
        <f t="shared" si="122"/>
        <v>-23.845988686384125</v>
      </c>
      <c r="AB359">
        <f t="shared" si="132"/>
        <v>0</v>
      </c>
    </row>
    <row r="360" spans="1:28" x14ac:dyDescent="0.25">
      <c r="A360">
        <f t="shared" si="123"/>
        <v>3.279999999999974</v>
      </c>
      <c r="B360">
        <v>0</v>
      </c>
      <c r="C360" s="5">
        <f t="shared" si="124"/>
        <v>268.76723575306846</v>
      </c>
      <c r="D360" s="5">
        <f t="shared" si="125"/>
        <v>87.501204989233344</v>
      </c>
      <c r="E360" s="2">
        <f t="shared" si="126"/>
        <v>268.76723575306846</v>
      </c>
      <c r="F360" s="2">
        <f t="shared" si="127"/>
        <v>0</v>
      </c>
      <c r="G360" s="3">
        <v>0</v>
      </c>
      <c r="H360" s="3">
        <f t="shared" si="128"/>
        <v>58.819527930974019</v>
      </c>
      <c r="I360" s="3">
        <f t="shared" si="129"/>
        <v>-17.305900518302014</v>
      </c>
      <c r="J360" s="2">
        <f t="shared" si="111"/>
        <v>61.312568522057518</v>
      </c>
      <c r="K360" s="2">
        <f t="shared" si="112"/>
        <v>61.312568522057518</v>
      </c>
      <c r="L360" s="2">
        <f t="shared" si="113"/>
        <v>41.794525236576355</v>
      </c>
      <c r="M360" s="5">
        <f t="shared" si="114"/>
        <v>0.42766917169483415</v>
      </c>
      <c r="N360" s="4">
        <f t="shared" si="130"/>
        <v>0.4553707615629371</v>
      </c>
      <c r="O360" s="4">
        <f t="shared" si="131"/>
        <v>0.31265582947956777</v>
      </c>
      <c r="P360" s="4">
        <v>0</v>
      </c>
      <c r="Q360" s="4">
        <f t="shared" si="115"/>
        <v>0</v>
      </c>
      <c r="R360" s="5">
        <v>0</v>
      </c>
      <c r="S360" s="5">
        <f t="shared" si="116"/>
        <v>-8.148689174084371</v>
      </c>
      <c r="T360" s="5">
        <f t="shared" si="117"/>
        <v>2.3975099624525922</v>
      </c>
      <c r="U360" s="6">
        <f t="shared" si="118"/>
        <v>2041.028758876749</v>
      </c>
      <c r="V360" s="5">
        <v>0</v>
      </c>
      <c r="W360" s="5">
        <f t="shared" si="119"/>
        <v>1.7527460841414606</v>
      </c>
      <c r="X360" s="5">
        <f t="shared" si="120"/>
        <v>5.9572570143364798</v>
      </c>
      <c r="Y360" s="5">
        <v>0</v>
      </c>
      <c r="Z360" s="5">
        <f t="shared" si="121"/>
        <v>-6.3959430899429108</v>
      </c>
      <c r="AA360" s="5">
        <f t="shared" si="122"/>
        <v>-23.819233023210927</v>
      </c>
      <c r="AB360">
        <f t="shared" si="132"/>
        <v>0</v>
      </c>
    </row>
    <row r="361" spans="1:28" x14ac:dyDescent="0.25">
      <c r="A361">
        <f t="shared" si="123"/>
        <v>3.2899999999999738</v>
      </c>
      <c r="B361">
        <v>0</v>
      </c>
      <c r="C361" s="5">
        <f t="shared" si="124"/>
        <v>269.35511123522372</v>
      </c>
      <c r="D361" s="5">
        <f t="shared" si="125"/>
        <v>87.326955022399162</v>
      </c>
      <c r="E361" s="2">
        <f t="shared" si="126"/>
        <v>269.35511123522372</v>
      </c>
      <c r="F361" s="2">
        <f t="shared" si="127"/>
        <v>0</v>
      </c>
      <c r="G361" s="3">
        <v>0</v>
      </c>
      <c r="H361" s="3">
        <f t="shared" si="128"/>
        <v>58.755568500074588</v>
      </c>
      <c r="I361" s="3">
        <f t="shared" si="129"/>
        <v>-17.544092848534124</v>
      </c>
      <c r="J361" s="2">
        <f t="shared" si="111"/>
        <v>61.318936908959401</v>
      </c>
      <c r="K361" s="2">
        <f t="shared" si="112"/>
        <v>61.318936908959401</v>
      </c>
      <c r="L361" s="2">
        <f t="shared" si="113"/>
        <v>41.798866331942328</v>
      </c>
      <c r="M361" s="5">
        <f t="shared" si="114"/>
        <v>0.42765967107974473</v>
      </c>
      <c r="N361" s="4">
        <f t="shared" si="130"/>
        <v>0.45524475370814965</v>
      </c>
      <c r="O361" s="4">
        <f t="shared" si="131"/>
        <v>0.31263206394617693</v>
      </c>
      <c r="P361" s="4">
        <v>0</v>
      </c>
      <c r="Q361" s="4">
        <f t="shared" si="115"/>
        <v>0</v>
      </c>
      <c r="R361" s="5">
        <v>0</v>
      </c>
      <c r="S361" s="5">
        <f t="shared" si="116"/>
        <v>-8.1404930375587536</v>
      </c>
      <c r="T361" s="5">
        <f t="shared" si="117"/>
        <v>2.4307068985911533</v>
      </c>
      <c r="U361" s="6">
        <f t="shared" si="118"/>
        <v>2040.2125106337301</v>
      </c>
      <c r="V361" s="5">
        <v>0</v>
      </c>
      <c r="W361" s="5">
        <f t="shared" si="119"/>
        <v>1.7769197470412468</v>
      </c>
      <c r="X361" s="5">
        <f t="shared" si="120"/>
        <v>5.9509449030954338</v>
      </c>
      <c r="Y361" s="5">
        <v>0</v>
      </c>
      <c r="Z361" s="5">
        <f t="shared" si="121"/>
        <v>-6.3635732905175066</v>
      </c>
      <c r="AA361" s="5">
        <f t="shared" si="122"/>
        <v>-23.792348198313412</v>
      </c>
      <c r="AB361">
        <f t="shared" si="132"/>
        <v>0</v>
      </c>
    </row>
    <row r="362" spans="1:28" x14ac:dyDescent="0.25">
      <c r="A362">
        <f t="shared" si="123"/>
        <v>3.2999999999999736</v>
      </c>
      <c r="B362">
        <v>0</v>
      </c>
      <c r="C362" s="5">
        <f t="shared" si="124"/>
        <v>269.9423487415599</v>
      </c>
      <c r="D362" s="5">
        <f t="shared" si="125"/>
        <v>87.150324476503897</v>
      </c>
      <c r="E362" s="2">
        <f t="shared" si="126"/>
        <v>269.9423487415599</v>
      </c>
      <c r="F362" s="2">
        <f t="shared" si="127"/>
        <v>0</v>
      </c>
      <c r="G362" s="3">
        <v>0</v>
      </c>
      <c r="H362" s="3">
        <f t="shared" si="128"/>
        <v>58.691932767169412</v>
      </c>
      <c r="I362" s="3">
        <f t="shared" si="129"/>
        <v>-17.782016330517258</v>
      </c>
      <c r="J362" s="2">
        <f t="shared" si="111"/>
        <v>61.326528327671681</v>
      </c>
      <c r="K362" s="2">
        <f t="shared" si="112"/>
        <v>61.326528327671681</v>
      </c>
      <c r="L362" s="2">
        <f t="shared" si="113"/>
        <v>41.804041123157248</v>
      </c>
      <c r="M362" s="5">
        <f t="shared" si="114"/>
        <v>0.42764945311206543</v>
      </c>
      <c r="N362" s="4">
        <f t="shared" si="130"/>
        <v>0.45510919257645044</v>
      </c>
      <c r="O362" s="4">
        <f t="shared" si="131"/>
        <v>0.31260648597332741</v>
      </c>
      <c r="P362" s="4">
        <v>0</v>
      </c>
      <c r="Q362" s="4">
        <f t="shared" si="115"/>
        <v>0</v>
      </c>
      <c r="R362" s="5">
        <v>0</v>
      </c>
      <c r="S362" s="5">
        <f t="shared" si="116"/>
        <v>-8.1324888124471677</v>
      </c>
      <c r="T362" s="5">
        <f t="shared" si="117"/>
        <v>2.4639169652899264</v>
      </c>
      <c r="U362" s="6">
        <f t="shared" si="118"/>
        <v>2039.3965888247174</v>
      </c>
      <c r="V362" s="5">
        <v>0</v>
      </c>
      <c r="W362" s="5">
        <f t="shared" si="119"/>
        <v>1.8010929714611579</v>
      </c>
      <c r="X362" s="5">
        <f t="shared" si="120"/>
        <v>5.9447492131138242</v>
      </c>
      <c r="Y362" s="5">
        <v>0</v>
      </c>
      <c r="Z362" s="5">
        <f t="shared" si="121"/>
        <v>-6.3313958409860103</v>
      </c>
      <c r="AA362" s="5">
        <f t="shared" si="122"/>
        <v>-23.765333821596251</v>
      </c>
      <c r="AB362">
        <f t="shared" si="132"/>
        <v>0</v>
      </c>
    </row>
    <row r="363" spans="1:28" x14ac:dyDescent="0.25">
      <c r="A363">
        <f t="shared" si="123"/>
        <v>3.3099999999999734</v>
      </c>
      <c r="B363">
        <v>0</v>
      </c>
      <c r="C363" s="5">
        <f t="shared" si="124"/>
        <v>270.52895149943953</v>
      </c>
      <c r="D363" s="5">
        <f t="shared" si="125"/>
        <v>86.971316046507653</v>
      </c>
      <c r="E363" s="2">
        <f t="shared" si="126"/>
        <v>270.52895149943953</v>
      </c>
      <c r="F363" s="2">
        <f t="shared" si="127"/>
        <v>0</v>
      </c>
      <c r="G363" s="3">
        <v>0</v>
      </c>
      <c r="H363" s="3">
        <f t="shared" si="128"/>
        <v>58.628618808759555</v>
      </c>
      <c r="I363" s="3">
        <f t="shared" si="129"/>
        <v>-18.019669668733222</v>
      </c>
      <c r="J363" s="2">
        <f t="shared" si="111"/>
        <v>61.335335968698324</v>
      </c>
      <c r="K363" s="2">
        <f t="shared" si="112"/>
        <v>61.335335968698324</v>
      </c>
      <c r="L363" s="2">
        <f t="shared" si="113"/>
        <v>41.810044968437843</v>
      </c>
      <c r="M363" s="5">
        <f t="shared" si="114"/>
        <v>0.42763852300670424</v>
      </c>
      <c r="N363" s="4">
        <f t="shared" si="130"/>
        <v>0.45496413884657977</v>
      </c>
      <c r="O363" s="4">
        <f t="shared" si="131"/>
        <v>0.31257910467446437</v>
      </c>
      <c r="P363" s="4">
        <v>0</v>
      </c>
      <c r="Q363" s="4">
        <f t="shared" si="115"/>
        <v>0</v>
      </c>
      <c r="R363" s="5">
        <v>0</v>
      </c>
      <c r="S363" s="5">
        <f t="shared" si="116"/>
        <v>-8.124674942983912</v>
      </c>
      <c r="T363" s="5">
        <f t="shared" si="117"/>
        <v>2.4971415259833849</v>
      </c>
      <c r="U363" s="6">
        <f t="shared" si="118"/>
        <v>2038.5809933191631</v>
      </c>
      <c r="V363" s="5">
        <v>0</v>
      </c>
      <c r="W363" s="5">
        <f t="shared" si="119"/>
        <v>1.8252664819560118</v>
      </c>
      <c r="X363" s="5">
        <f t="shared" si="120"/>
        <v>5.9386689524440985</v>
      </c>
      <c r="Y363" s="5">
        <v>0</v>
      </c>
      <c r="Z363" s="5">
        <f t="shared" si="121"/>
        <v>-6.2994084610279</v>
      </c>
      <c r="AA363" s="5">
        <f t="shared" si="122"/>
        <v>-23.738189521572515</v>
      </c>
      <c r="AB363">
        <f t="shared" si="132"/>
        <v>0</v>
      </c>
    </row>
    <row r="364" spans="1:28" x14ac:dyDescent="0.25">
      <c r="A364">
        <f t="shared" si="123"/>
        <v>3.3199999999999732</v>
      </c>
      <c r="B364">
        <v>0</v>
      </c>
      <c r="C364" s="5">
        <f t="shared" si="124"/>
        <v>271.11492271710404</v>
      </c>
      <c r="D364" s="5">
        <f t="shared" si="125"/>
        <v>86.789932440344245</v>
      </c>
      <c r="E364" s="2">
        <f t="shared" si="126"/>
        <v>271.11492271710404</v>
      </c>
      <c r="F364" s="2">
        <f t="shared" si="127"/>
        <v>0</v>
      </c>
      <c r="G364" s="3">
        <v>0</v>
      </c>
      <c r="H364" s="3">
        <f t="shared" si="128"/>
        <v>58.565624724149274</v>
      </c>
      <c r="I364" s="3">
        <f t="shared" si="129"/>
        <v>-18.257051563948949</v>
      </c>
      <c r="J364" s="2">
        <f t="shared" si="111"/>
        <v>61.345352971016275</v>
      </c>
      <c r="K364" s="2">
        <f t="shared" si="112"/>
        <v>61.345352971016275</v>
      </c>
      <c r="L364" s="2">
        <f t="shared" si="113"/>
        <v>41.816873190876805</v>
      </c>
      <c r="M364" s="5">
        <f t="shared" si="114"/>
        <v>0.42762688612873789</v>
      </c>
      <c r="N364" s="4">
        <f t="shared" si="130"/>
        <v>0.45480965467165541</v>
      </c>
      <c r="O364" s="4">
        <f t="shared" si="131"/>
        <v>0.3125499292961943</v>
      </c>
      <c r="P364" s="4">
        <v>0</v>
      </c>
      <c r="Q364" s="4">
        <f t="shared" si="115"/>
        <v>0</v>
      </c>
      <c r="R364" s="5">
        <v>0</v>
      </c>
      <c r="S364" s="5">
        <f t="shared" si="116"/>
        <v>-8.1170498794216837</v>
      </c>
      <c r="T364" s="5">
        <f t="shared" si="117"/>
        <v>2.5303819244438177</v>
      </c>
      <c r="U364" s="6">
        <f t="shared" si="118"/>
        <v>2037.7657239865728</v>
      </c>
      <c r="V364" s="5">
        <v>0</v>
      </c>
      <c r="W364" s="5">
        <f t="shared" si="119"/>
        <v>1.8494409898707589</v>
      </c>
      <c r="X364" s="5">
        <f t="shared" si="120"/>
        <v>5.9327031302310731</v>
      </c>
      <c r="Y364" s="5">
        <v>0</v>
      </c>
      <c r="Z364" s="5">
        <f t="shared" si="121"/>
        <v>-6.2676088895509245</v>
      </c>
      <c r="AA364" s="5">
        <f t="shared" si="122"/>
        <v>-23.710914945325108</v>
      </c>
      <c r="AB364">
        <f t="shared" si="132"/>
        <v>0</v>
      </c>
    </row>
    <row r="365" spans="1:28" x14ac:dyDescent="0.25">
      <c r="A365">
        <f t="shared" si="123"/>
        <v>3.329999999999973</v>
      </c>
      <c r="B365">
        <v>0</v>
      </c>
      <c r="C365" s="5">
        <f t="shared" si="124"/>
        <v>271.70026558390106</v>
      </c>
      <c r="D365" s="5">
        <f t="shared" si="125"/>
        <v>86.6061763789575</v>
      </c>
      <c r="E365" s="2">
        <f t="shared" si="126"/>
        <v>271.70026558390106</v>
      </c>
      <c r="F365" s="2">
        <f t="shared" si="127"/>
        <v>0</v>
      </c>
      <c r="G365" s="3">
        <v>0</v>
      </c>
      <c r="H365" s="3">
        <f t="shared" si="128"/>
        <v>58.502948635253766</v>
      </c>
      <c r="I365" s="3">
        <f t="shared" si="129"/>
        <v>-18.494160713402199</v>
      </c>
      <c r="J365" s="2">
        <f t="shared" si="111"/>
        <v>61.356572423109576</v>
      </c>
      <c r="K365" s="2">
        <f t="shared" si="112"/>
        <v>61.356572423109576</v>
      </c>
      <c r="L365" s="2">
        <f t="shared" si="113"/>
        <v>41.82452107914763</v>
      </c>
      <c r="M365" s="5">
        <f t="shared" si="114"/>
        <v>0.42761454798982618</v>
      </c>
      <c r="N365" s="4">
        <f t="shared" si="130"/>
        <v>0.45464580364684043</v>
      </c>
      <c r="O365" s="4">
        <f t="shared" si="131"/>
        <v>0.31251896921582845</v>
      </c>
      <c r="P365" s="4">
        <v>0</v>
      </c>
      <c r="Q365" s="4">
        <f t="shared" si="115"/>
        <v>0</v>
      </c>
      <c r="R365" s="5">
        <v>0</v>
      </c>
      <c r="S365" s="5">
        <f t="shared" si="116"/>
        <v>-8.109612078050084</v>
      </c>
      <c r="T365" s="5">
        <f t="shared" si="117"/>
        <v>2.5636394847357811</v>
      </c>
      <c r="U365" s="6">
        <f t="shared" si="118"/>
        <v>2036.9507806965016</v>
      </c>
      <c r="V365" s="5">
        <v>0</v>
      </c>
      <c r="W365" s="5">
        <f t="shared" si="119"/>
        <v>1.8736171932805381</v>
      </c>
      <c r="X365" s="5">
        <f t="shared" si="120"/>
        <v>5.9268507568005946</v>
      </c>
      <c r="Y365" s="5">
        <v>0</v>
      </c>
      <c r="Z365" s="5">
        <f t="shared" si="121"/>
        <v>-6.2359948847695463</v>
      </c>
      <c r="AA365" s="5">
        <f t="shared" si="122"/>
        <v>-23.683509758463622</v>
      </c>
      <c r="AB365">
        <f t="shared" si="132"/>
        <v>0</v>
      </c>
    </row>
    <row r="366" spans="1:28" x14ac:dyDescent="0.25">
      <c r="A366">
        <f t="shared" si="123"/>
        <v>3.3399999999999728</v>
      </c>
      <c r="B366">
        <v>0</v>
      </c>
      <c r="C366" s="5">
        <f t="shared" si="124"/>
        <v>272.28498327050937</v>
      </c>
      <c r="D366" s="5">
        <f t="shared" si="125"/>
        <v>86.420050596335557</v>
      </c>
      <c r="E366" s="2">
        <f t="shared" si="126"/>
        <v>272.28498327050937</v>
      </c>
      <c r="F366" s="2">
        <f t="shared" si="127"/>
        <v>0</v>
      </c>
      <c r="G366" s="3">
        <v>0</v>
      </c>
      <c r="H366" s="3">
        <f t="shared" si="128"/>
        <v>58.440588686406073</v>
      </c>
      <c r="I366" s="3">
        <f t="shared" si="129"/>
        <v>-18.730995810986833</v>
      </c>
      <c r="J366" s="2">
        <f t="shared" si="111"/>
        <v>61.36898736401718</v>
      </c>
      <c r="K366" s="2">
        <f t="shared" si="112"/>
        <v>61.36898736401718</v>
      </c>
      <c r="L366" s="2">
        <f t="shared" si="113"/>
        <v>41.832983888218934</v>
      </c>
      <c r="M366" s="5">
        <f t="shared" si="114"/>
        <v>0.42760151424456982</v>
      </c>
      <c r="N366" s="4">
        <f t="shared" si="130"/>
        <v>0.4544726507765382</v>
      </c>
      <c r="O366" s="4">
        <f t="shared" si="131"/>
        <v>0.31248623393889657</v>
      </c>
      <c r="P366" s="4">
        <v>0</v>
      </c>
      <c r="Q366" s="4">
        <f t="shared" si="115"/>
        <v>0</v>
      </c>
      <c r="R366" s="5">
        <v>0</v>
      </c>
      <c r="S366" s="5">
        <f t="shared" si="116"/>
        <v>-8.1023600012156241</v>
      </c>
      <c r="T366" s="5">
        <f t="shared" si="117"/>
        <v>2.5969155111741613</v>
      </c>
      <c r="U366" s="6">
        <f t="shared" si="118"/>
        <v>2036.13616331856</v>
      </c>
      <c r="V366" s="5">
        <v>0</v>
      </c>
      <c r="W366" s="5">
        <f t="shared" si="119"/>
        <v>1.8977957769349119</v>
      </c>
      <c r="X366" s="5">
        <f t="shared" si="120"/>
        <v>5.9211108437490214</v>
      </c>
      <c r="Y366" s="5">
        <v>0</v>
      </c>
      <c r="Z366" s="5">
        <f t="shared" si="121"/>
        <v>-6.2045642242807126</v>
      </c>
      <c r="AA366" s="5">
        <f t="shared" si="122"/>
        <v>-23.655973645076816</v>
      </c>
      <c r="AB366">
        <f t="shared" si="132"/>
        <v>0</v>
      </c>
    </row>
    <row r="367" spans="1:28" x14ac:dyDescent="0.25">
      <c r="A367">
        <f t="shared" si="123"/>
        <v>3.3499999999999726</v>
      </c>
      <c r="B367">
        <v>0</v>
      </c>
      <c r="C367" s="5">
        <f t="shared" si="124"/>
        <v>272.86907892916219</v>
      </c>
      <c r="D367" s="5">
        <f t="shared" si="125"/>
        <v>86.231557839543441</v>
      </c>
      <c r="E367" s="2">
        <f t="shared" si="126"/>
        <v>272.86907892916219</v>
      </c>
      <c r="F367" s="2">
        <f t="shared" si="127"/>
        <v>0</v>
      </c>
      <c r="G367" s="3">
        <v>0</v>
      </c>
      <c r="H367" s="3">
        <f t="shared" si="128"/>
        <v>58.378543044163266</v>
      </c>
      <c r="I367" s="3">
        <f t="shared" si="129"/>
        <v>-18.967555547437602</v>
      </c>
      <c r="J367" s="2">
        <f t="shared" si="111"/>
        <v>61.382590784393862</v>
      </c>
      <c r="K367" s="2">
        <f t="shared" si="112"/>
        <v>61.382590784393862</v>
      </c>
      <c r="L367" s="2">
        <f t="shared" si="113"/>
        <v>41.84225684007761</v>
      </c>
      <c r="M367" s="5">
        <f t="shared" si="114"/>
        <v>0.4275877906868128</v>
      </c>
      <c r="N367" s="4">
        <f t="shared" si="130"/>
        <v>0.45429026244114484</v>
      </c>
      <c r="O367" s="4">
        <f t="shared" si="131"/>
        <v>0.31245173309663343</v>
      </c>
      <c r="P367" s="4">
        <v>0</v>
      </c>
      <c r="Q367" s="4">
        <f t="shared" si="115"/>
        <v>0</v>
      </c>
      <c r="R367" s="5">
        <v>0</v>
      </c>
      <c r="S367" s="5">
        <f t="shared" si="116"/>
        <v>-8.0952921173431651</v>
      </c>
      <c r="T367" s="5">
        <f t="shared" si="117"/>
        <v>2.630211288285861</v>
      </c>
      <c r="U367" s="6">
        <f t="shared" si="118"/>
        <v>2035.3218717224095</v>
      </c>
      <c r="V367" s="5">
        <v>0</v>
      </c>
      <c r="W367" s="5">
        <f t="shared" si="119"/>
        <v>1.9219774122062925</v>
      </c>
      <c r="X367" s="5">
        <f t="shared" si="120"/>
        <v>5.9154824040334697</v>
      </c>
      <c r="Y367" s="5">
        <v>0</v>
      </c>
      <c r="Z367" s="5">
        <f t="shared" si="121"/>
        <v>-6.1733147051368729</v>
      </c>
      <c r="AA367" s="5">
        <f t="shared" si="122"/>
        <v>-23.628306307680667</v>
      </c>
      <c r="AB367">
        <f t="shared" si="132"/>
        <v>0</v>
      </c>
    </row>
    <row r="368" spans="1:28" x14ac:dyDescent="0.25">
      <c r="A368">
        <f t="shared" si="123"/>
        <v>3.3599999999999723</v>
      </c>
      <c r="B368">
        <v>0</v>
      </c>
      <c r="C368" s="5">
        <f t="shared" si="124"/>
        <v>273.45255569386859</v>
      </c>
      <c r="D368" s="5">
        <f t="shared" si="125"/>
        <v>86.040700868753675</v>
      </c>
      <c r="E368" s="2">
        <f t="shared" si="126"/>
        <v>273.45255569386859</v>
      </c>
      <c r="F368" s="2">
        <f t="shared" si="127"/>
        <v>0</v>
      </c>
      <c r="G368" s="3">
        <v>0</v>
      </c>
      <c r="H368" s="3">
        <f t="shared" si="128"/>
        <v>58.316809897111895</v>
      </c>
      <c r="I368" s="3">
        <f t="shared" si="129"/>
        <v>-19.20383861051441</v>
      </c>
      <c r="J368" s="2">
        <f t="shared" si="111"/>
        <v>61.397375627583401</v>
      </c>
      <c r="K368" s="2">
        <f t="shared" si="112"/>
        <v>61.397375627583401</v>
      </c>
      <c r="L368" s="2">
        <f t="shared" si="113"/>
        <v>41.852335124460396</v>
      </c>
      <c r="M368" s="5">
        <f t="shared" si="114"/>
        <v>0.42757338324589544</v>
      </c>
      <c r="N368" s="4">
        <f t="shared" si="130"/>
        <v>0.45409870636339078</v>
      </c>
      <c r="O368" s="4">
        <f t="shared" si="131"/>
        <v>0.31241547644343992</v>
      </c>
      <c r="P368" s="4">
        <v>0</v>
      </c>
      <c r="Q368" s="4">
        <f t="shared" si="115"/>
        <v>0</v>
      </c>
      <c r="R368" s="5">
        <v>0</v>
      </c>
      <c r="S368" s="5">
        <f t="shared" si="116"/>
        <v>-8.088406900958736</v>
      </c>
      <c r="T368" s="5">
        <f t="shared" si="117"/>
        <v>2.6635280807751305</v>
      </c>
      <c r="U368" s="6">
        <f t="shared" si="118"/>
        <v>2034.5079057777621</v>
      </c>
      <c r="V368" s="5">
        <v>0</v>
      </c>
      <c r="W368" s="5">
        <f t="shared" si="119"/>
        <v>1.9461627570425515</v>
      </c>
      <c r="X368" s="5">
        <f t="shared" si="120"/>
        <v>5.9099644520627175</v>
      </c>
      <c r="Y368" s="5">
        <v>0</v>
      </c>
      <c r="Z368" s="5">
        <f t="shared" si="121"/>
        <v>-6.1422441439161846</v>
      </c>
      <c r="AA368" s="5">
        <f t="shared" si="122"/>
        <v>-23.600507467162153</v>
      </c>
      <c r="AB368">
        <f t="shared" si="132"/>
        <v>0</v>
      </c>
    </row>
    <row r="369" spans="1:28" x14ac:dyDescent="0.25">
      <c r="A369">
        <f t="shared" si="123"/>
        <v>3.3699999999999721</v>
      </c>
      <c r="B369">
        <v>0</v>
      </c>
      <c r="C369" s="5">
        <f t="shared" si="124"/>
        <v>274.03541668063247</v>
      </c>
      <c r="D369" s="5">
        <f t="shared" si="125"/>
        <v>85.847482457275177</v>
      </c>
      <c r="E369" s="2">
        <f t="shared" si="126"/>
        <v>274.03541668063247</v>
      </c>
      <c r="F369" s="2">
        <f t="shared" si="127"/>
        <v>0</v>
      </c>
      <c r="G369" s="3">
        <v>0</v>
      </c>
      <c r="H369" s="3">
        <f t="shared" si="128"/>
        <v>58.255387455672732</v>
      </c>
      <c r="I369" s="3">
        <f t="shared" si="129"/>
        <v>-19.43984368518603</v>
      </c>
      <c r="J369" s="2">
        <f t="shared" si="111"/>
        <v>61.413334790703388</v>
      </c>
      <c r="K369" s="2">
        <f t="shared" si="112"/>
        <v>61.413334790703388</v>
      </c>
      <c r="L369" s="2">
        <f t="shared" si="113"/>
        <v>41.863213899593312</v>
      </c>
      <c r="M369" s="5">
        <f t="shared" si="114"/>
        <v>0.42755829798286132</v>
      </c>
      <c r="N369" s="4">
        <f t="shared" si="130"/>
        <v>0.45389805157430124</v>
      </c>
      <c r="O369" s="4">
        <f t="shared" si="131"/>
        <v>0.31237747385432008</v>
      </c>
      <c r="P369" s="4">
        <v>0</v>
      </c>
      <c r="Q369" s="4">
        <f t="shared" si="115"/>
        <v>0</v>
      </c>
      <c r="R369" s="5">
        <v>0</v>
      </c>
      <c r="S369" s="5">
        <f t="shared" si="116"/>
        <v>-8.0817028327135993</v>
      </c>
      <c r="T369" s="5">
        <f t="shared" si="117"/>
        <v>2.6968671334925425</v>
      </c>
      <c r="U369" s="6">
        <f t="shared" si="118"/>
        <v>2033.6942653543842</v>
      </c>
      <c r="V369" s="5">
        <v>0</v>
      </c>
      <c r="W369" s="5">
        <f t="shared" si="119"/>
        <v>1.9703524559238259</v>
      </c>
      <c r="X369" s="5">
        <f t="shared" si="120"/>
        <v>5.9045560037886888</v>
      </c>
      <c r="Y369" s="5">
        <v>0</v>
      </c>
      <c r="Z369" s="5">
        <f t="shared" si="121"/>
        <v>-6.1113503767897734</v>
      </c>
      <c r="AA369" s="5">
        <f t="shared" si="122"/>
        <v>-23.572576862718769</v>
      </c>
      <c r="AB369">
        <f t="shared" si="132"/>
        <v>0</v>
      </c>
    </row>
    <row r="370" spans="1:28" x14ac:dyDescent="0.25">
      <c r="A370">
        <f t="shared" si="123"/>
        <v>3.3799999999999719</v>
      </c>
      <c r="B370">
        <v>0</v>
      </c>
      <c r="C370" s="5">
        <f t="shared" si="124"/>
        <v>274.61766498767031</v>
      </c>
      <c r="D370" s="5">
        <f t="shared" si="125"/>
        <v>85.651905391580186</v>
      </c>
      <c r="E370" s="2">
        <f t="shared" si="126"/>
        <v>274.61766498767031</v>
      </c>
      <c r="F370" s="2">
        <f t="shared" si="127"/>
        <v>0</v>
      </c>
      <c r="G370" s="3">
        <v>0</v>
      </c>
      <c r="H370" s="3">
        <f t="shared" si="128"/>
        <v>58.194273951904833</v>
      </c>
      <c r="I370" s="3">
        <f t="shared" si="129"/>
        <v>-19.675569453813218</v>
      </c>
      <c r="J370" s="2">
        <f t="shared" si="111"/>
        <v>61.430461125741004</v>
      </c>
      <c r="K370" s="2">
        <f t="shared" si="112"/>
        <v>61.430461125741004</v>
      </c>
      <c r="L370" s="2">
        <f t="shared" si="113"/>
        <v>41.87488829293865</v>
      </c>
      <c r="M370" s="5">
        <f t="shared" si="114"/>
        <v>0.42754254108662254</v>
      </c>
      <c r="N370" s="4">
        <f t="shared" si="130"/>
        <v>0.45368836837880672</v>
      </c>
      <c r="O370" s="4">
        <f t="shared" si="131"/>
        <v>0.31233773532229525</v>
      </c>
      <c r="P370" s="4">
        <v>0</v>
      </c>
      <c r="Q370" s="4">
        <f t="shared" si="115"/>
        <v>0</v>
      </c>
      <c r="R370" s="5">
        <v>0</v>
      </c>
      <c r="S370" s="5">
        <f t="shared" si="116"/>
        <v>-8.075178399409582</v>
      </c>
      <c r="T370" s="5">
        <f t="shared" si="117"/>
        <v>2.7302296714076428</v>
      </c>
      <c r="U370" s="6">
        <f t="shared" si="118"/>
        <v>2032.8809503220932</v>
      </c>
      <c r="V370" s="5">
        <v>0</v>
      </c>
      <c r="W370" s="5">
        <f t="shared" si="119"/>
        <v>1.994547139823508</v>
      </c>
      <c r="X370" s="5">
        <f t="shared" si="120"/>
        <v>5.8992560767984434</v>
      </c>
      <c r="Y370" s="5">
        <v>0</v>
      </c>
      <c r="Z370" s="5">
        <f t="shared" si="121"/>
        <v>-6.0806312595860739</v>
      </c>
      <c r="AA370" s="5">
        <f t="shared" si="122"/>
        <v>-23.544514251793913</v>
      </c>
      <c r="AB370">
        <f t="shared" si="132"/>
        <v>0</v>
      </c>
    </row>
    <row r="371" spans="1:28" x14ac:dyDescent="0.25">
      <c r="A371">
        <f t="shared" si="123"/>
        <v>3.3899999999999717</v>
      </c>
      <c r="B371">
        <v>0</v>
      </c>
      <c r="C371" s="5">
        <f t="shared" si="124"/>
        <v>275.19930369562638</v>
      </c>
      <c r="D371" s="5">
        <f t="shared" si="125"/>
        <v>85.453972471329465</v>
      </c>
      <c r="E371" s="2">
        <f t="shared" si="126"/>
        <v>275.19930369562638</v>
      </c>
      <c r="F371" s="2">
        <f t="shared" si="127"/>
        <v>0</v>
      </c>
      <c r="G371" s="3">
        <v>0</v>
      </c>
      <c r="H371" s="3">
        <f t="shared" si="128"/>
        <v>58.133467639308975</v>
      </c>
      <c r="I371" s="3">
        <f t="shared" si="129"/>
        <v>-19.911014596331157</v>
      </c>
      <c r="J371" s="2">
        <f t="shared" si="111"/>
        <v>61.448747440658998</v>
      </c>
      <c r="K371" s="2">
        <f t="shared" si="112"/>
        <v>61.448747440658998</v>
      </c>
      <c r="L371" s="2">
        <f t="shared" si="113"/>
        <v>41.887353401948872</v>
      </c>
      <c r="M371" s="5">
        <f t="shared" si="114"/>
        <v>0.42752611887008579</v>
      </c>
      <c r="N371" s="4">
        <f t="shared" si="130"/>
        <v>0.45346972832103261</v>
      </c>
      <c r="O371" s="4">
        <f t="shared" si="131"/>
        <v>0.31229627095579782</v>
      </c>
      <c r="P371" s="4">
        <v>0</v>
      </c>
      <c r="Q371" s="4">
        <f t="shared" si="115"/>
        <v>0</v>
      </c>
      <c r="R371" s="5">
        <v>0</v>
      </c>
      <c r="S371" s="5">
        <f t="shared" si="116"/>
        <v>-8.0688320940254936</v>
      </c>
      <c r="T371" s="5">
        <f t="shared" si="117"/>
        <v>2.7636168995852559</v>
      </c>
      <c r="U371" s="6">
        <f t="shared" si="118"/>
        <v>2032.0679605507585</v>
      </c>
      <c r="V371" s="5">
        <v>0</v>
      </c>
      <c r="W371" s="5">
        <f t="shared" si="119"/>
        <v>2.018747426173424</v>
      </c>
      <c r="X371" s="5">
        <f t="shared" si="120"/>
        <v>5.8940636904065871</v>
      </c>
      <c r="Y371" s="5">
        <v>0</v>
      </c>
      <c r="Z371" s="5">
        <f t="shared" si="121"/>
        <v>-6.0500846678520697</v>
      </c>
      <c r="AA371" s="5">
        <f t="shared" si="122"/>
        <v>-23.516319410008158</v>
      </c>
      <c r="AB371">
        <f t="shared" si="132"/>
        <v>0</v>
      </c>
    </row>
    <row r="372" spans="1:28" x14ac:dyDescent="0.25">
      <c r="A372">
        <f t="shared" si="123"/>
        <v>3.3999999999999715</v>
      </c>
      <c r="B372">
        <v>0</v>
      </c>
      <c r="C372" s="5">
        <f t="shared" si="124"/>
        <v>275.78033586778611</v>
      </c>
      <c r="D372" s="5">
        <f t="shared" si="125"/>
        <v>85.253686509395649</v>
      </c>
      <c r="E372" s="2">
        <f t="shared" si="126"/>
        <v>275.78033586778611</v>
      </c>
      <c r="F372" s="2">
        <f t="shared" si="127"/>
        <v>0</v>
      </c>
      <c r="G372" s="3">
        <v>0</v>
      </c>
      <c r="H372" s="3">
        <f t="shared" si="128"/>
        <v>58.072966792630453</v>
      </c>
      <c r="I372" s="3">
        <f t="shared" si="129"/>
        <v>-20.146177790431238</v>
      </c>
      <c r="J372" s="2">
        <f t="shared" si="111"/>
        <v>61.468186500511173</v>
      </c>
      <c r="K372" s="2">
        <f t="shared" si="112"/>
        <v>61.468186500511173</v>
      </c>
      <c r="L372" s="2">
        <f t="shared" si="113"/>
        <v>41.900604294826977</v>
      </c>
      <c r="M372" s="5">
        <f t="shared" si="114"/>
        <v>0.42750903776624555</v>
      </c>
      <c r="N372" s="4">
        <f t="shared" si="130"/>
        <v>0.45324220414930044</v>
      </c>
      <c r="O372" s="4">
        <f t="shared" si="131"/>
        <v>0.31225309097604531</v>
      </c>
      <c r="P372" s="4">
        <v>0</v>
      </c>
      <c r="Q372" s="4">
        <f t="shared" si="115"/>
        <v>0</v>
      </c>
      <c r="R372" s="5">
        <v>0</v>
      </c>
      <c r="S372" s="5">
        <f t="shared" si="116"/>
        <v>-8.0626624157446329</v>
      </c>
      <c r="T372" s="5">
        <f t="shared" si="117"/>
        <v>2.7970300031654669</v>
      </c>
      <c r="U372" s="6">
        <f t="shared" si="118"/>
        <v>2031.2552959103016</v>
      </c>
      <c r="V372" s="5">
        <v>0</v>
      </c>
      <c r="W372" s="5">
        <f t="shared" si="119"/>
        <v>2.0429539188331836</v>
      </c>
      <c r="X372" s="5">
        <f t="shared" si="120"/>
        <v>5.8889778657480107</v>
      </c>
      <c r="Y372" s="5">
        <v>0</v>
      </c>
      <c r="Z372" s="5">
        <f t="shared" si="121"/>
        <v>-6.0197084969114494</v>
      </c>
      <c r="AA372" s="5">
        <f t="shared" si="122"/>
        <v>-23.487992131086521</v>
      </c>
      <c r="AB372">
        <f t="shared" si="132"/>
        <v>0</v>
      </c>
    </row>
    <row r="373" spans="1:28" x14ac:dyDescent="0.25">
      <c r="A373">
        <f t="shared" si="123"/>
        <v>3.4099999999999713</v>
      </c>
      <c r="B373">
        <v>0</v>
      </c>
      <c r="C373" s="5">
        <f t="shared" si="124"/>
        <v>276.36076455028751</v>
      </c>
      <c r="D373" s="5">
        <f t="shared" si="125"/>
        <v>85.051050331884781</v>
      </c>
      <c r="E373" s="2">
        <f t="shared" si="126"/>
        <v>276.36076455028751</v>
      </c>
      <c r="F373" s="2">
        <f t="shared" si="127"/>
        <v>0</v>
      </c>
      <c r="G373" s="3">
        <v>0</v>
      </c>
      <c r="H373" s="3">
        <f t="shared" si="128"/>
        <v>58.012769707661342</v>
      </c>
      <c r="I373" s="3">
        <f t="shared" si="129"/>
        <v>-20.381057711742102</v>
      </c>
      <c r="J373" s="2">
        <f t="shared" si="111"/>
        <v>61.488771028566767</v>
      </c>
      <c r="K373" s="2">
        <f t="shared" si="112"/>
        <v>61.488771028566767</v>
      </c>
      <c r="L373" s="2">
        <f t="shared" si="113"/>
        <v>41.914636011292956</v>
      </c>
      <c r="M373" s="5">
        <f t="shared" si="114"/>
        <v>0.42749130432424648</v>
      </c>
      <c r="N373" s="4">
        <f t="shared" si="130"/>
        <v>0.45300586978086954</v>
      </c>
      <c r="O373" s="4">
        <f t="shared" si="131"/>
        <v>0.31220820571439745</v>
      </c>
      <c r="P373" s="4">
        <v>0</v>
      </c>
      <c r="Q373" s="4">
        <f t="shared" si="115"/>
        <v>0</v>
      </c>
      <c r="R373" s="5">
        <v>0</v>
      </c>
      <c r="S373" s="5">
        <f t="shared" si="116"/>
        <v>-8.0566678699833147</v>
      </c>
      <c r="T373" s="5">
        <f t="shared" si="117"/>
        <v>2.8304701473472842</v>
      </c>
      <c r="U373" s="6">
        <f t="shared" si="118"/>
        <v>2030.4429562706969</v>
      </c>
      <c r="V373" s="5">
        <v>0</v>
      </c>
      <c r="W373" s="5">
        <f t="shared" si="119"/>
        <v>2.0671672080636991</v>
      </c>
      <c r="X373" s="5">
        <f t="shared" si="120"/>
        <v>5.8839976258709141</v>
      </c>
      <c r="Y373" s="5">
        <v>0</v>
      </c>
      <c r="Z373" s="5">
        <f t="shared" si="121"/>
        <v>-5.9895006619196156</v>
      </c>
      <c r="AA373" s="5">
        <f t="shared" si="122"/>
        <v>-23.459532226781803</v>
      </c>
      <c r="AB373">
        <f t="shared" si="132"/>
        <v>0</v>
      </c>
    </row>
    <row r="374" spans="1:28" x14ac:dyDescent="0.25">
      <c r="A374">
        <f t="shared" si="123"/>
        <v>3.4199999999999711</v>
      </c>
      <c r="B374">
        <v>0</v>
      </c>
      <c r="C374" s="5">
        <f t="shared" si="124"/>
        <v>276.940592772331</v>
      </c>
      <c r="D374" s="5">
        <f t="shared" si="125"/>
        <v>84.846066778156015</v>
      </c>
      <c r="E374" s="2">
        <f t="shared" si="126"/>
        <v>276.940592772331</v>
      </c>
      <c r="F374" s="2">
        <f t="shared" si="127"/>
        <v>0</v>
      </c>
      <c r="G374" s="3">
        <v>0</v>
      </c>
      <c r="H374" s="3">
        <f t="shared" si="128"/>
        <v>57.952874701042148</v>
      </c>
      <c r="I374" s="3">
        <f t="shared" si="129"/>
        <v>-20.61565303400992</v>
      </c>
      <c r="J374" s="2">
        <f t="shared" si="111"/>
        <v>61.510493707442905</v>
      </c>
      <c r="K374" s="2">
        <f t="shared" si="112"/>
        <v>61.510493707442905</v>
      </c>
      <c r="L374" s="2">
        <f t="shared" si="113"/>
        <v>41.929443563355761</v>
      </c>
      <c r="M374" s="5">
        <f t="shared" si="114"/>
        <v>0.42747292520541952</v>
      </c>
      <c r="N374" s="4">
        <f t="shared" si="130"/>
        <v>0.45276080026644888</v>
      </c>
      <c r="O374" s="4">
        <f t="shared" si="131"/>
        <v>0.31216162560969629</v>
      </c>
      <c r="P374" s="4">
        <v>0</v>
      </c>
      <c r="Q374" s="4">
        <f t="shared" si="115"/>
        <v>0</v>
      </c>
      <c r="R374" s="5">
        <v>0</v>
      </c>
      <c r="S374" s="5">
        <f t="shared" si="116"/>
        <v>-8.050846968420263</v>
      </c>
      <c r="T374" s="5">
        <f t="shared" si="117"/>
        <v>2.863938477375966</v>
      </c>
      <c r="U374" s="6">
        <f t="shared" si="118"/>
        <v>2029.6309415019691</v>
      </c>
      <c r="V374" s="5">
        <v>0</v>
      </c>
      <c r="W374" s="5">
        <f t="shared" si="119"/>
        <v>2.0913878705048465</v>
      </c>
      <c r="X374" s="5">
        <f t="shared" si="120"/>
        <v>5.879121995829979</v>
      </c>
      <c r="Y374" s="5">
        <v>0</v>
      </c>
      <c r="Z374" s="5">
        <f t="shared" si="121"/>
        <v>-5.9594590979154169</v>
      </c>
      <c r="AA374" s="5">
        <f t="shared" si="122"/>
        <v>-23.430939526794056</v>
      </c>
      <c r="AB374">
        <f t="shared" si="132"/>
        <v>0</v>
      </c>
    </row>
    <row r="375" spans="1:28" x14ac:dyDescent="0.25">
      <c r="A375">
        <f t="shared" si="123"/>
        <v>3.4299999999999708</v>
      </c>
      <c r="B375">
        <v>0</v>
      </c>
      <c r="C375" s="5">
        <f t="shared" si="124"/>
        <v>277.51982354638653</v>
      </c>
      <c r="D375" s="5">
        <f t="shared" si="125"/>
        <v>84.638738700839582</v>
      </c>
      <c r="E375" s="2">
        <f t="shared" si="126"/>
        <v>277.51982354638653</v>
      </c>
      <c r="F375" s="2">
        <f t="shared" si="127"/>
        <v>0</v>
      </c>
      <c r="G375" s="3">
        <v>0</v>
      </c>
      <c r="H375" s="3">
        <f t="shared" si="128"/>
        <v>57.893280110062996</v>
      </c>
      <c r="I375" s="3">
        <f t="shared" si="129"/>
        <v>-20.849962429277859</v>
      </c>
      <c r="J375" s="2">
        <f t="shared" si="111"/>
        <v>61.533347180244583</v>
      </c>
      <c r="K375" s="2">
        <f t="shared" si="112"/>
        <v>61.533347180244583</v>
      </c>
      <c r="L375" s="2">
        <f t="shared" si="113"/>
        <v>41.945021936090377</v>
      </c>
      <c r="M375" s="5">
        <f t="shared" si="114"/>
        <v>0.42745390717929582</v>
      </c>
      <c r="N375" s="4">
        <f t="shared" si="130"/>
        <v>0.45250707175451055</v>
      </c>
      <c r="O375" s="4">
        <f t="shared" si="131"/>
        <v>0.31211336120559274</v>
      </c>
      <c r="P375" s="4">
        <v>0</v>
      </c>
      <c r="Q375" s="4">
        <f t="shared" si="115"/>
        <v>0</v>
      </c>
      <c r="R375" s="5">
        <v>0</v>
      </c>
      <c r="S375" s="5">
        <f t="shared" si="116"/>
        <v>-8.0451982290269264</v>
      </c>
      <c r="T375" s="5">
        <f t="shared" si="117"/>
        <v>2.8974361185340283</v>
      </c>
      <c r="U375" s="6">
        <f t="shared" si="118"/>
        <v>2028.8192514741966</v>
      </c>
      <c r="V375" s="5">
        <v>0</v>
      </c>
      <c r="W375" s="5">
        <f t="shared" si="119"/>
        <v>2.1156164691572714</v>
      </c>
      <c r="X375" s="5">
        <f t="shared" si="120"/>
        <v>5.8743500027796687</v>
      </c>
      <c r="Y375" s="5">
        <v>0</v>
      </c>
      <c r="Z375" s="5">
        <f t="shared" si="121"/>
        <v>-5.929581759869655</v>
      </c>
      <c r="AA375" s="5">
        <f t="shared" si="122"/>
        <v>-23.402213878686304</v>
      </c>
      <c r="AB375">
        <f t="shared" si="132"/>
        <v>0</v>
      </c>
    </row>
    <row r="376" spans="1:28" x14ac:dyDescent="0.25">
      <c r="A376">
        <f t="shared" si="123"/>
        <v>3.4399999999999706</v>
      </c>
      <c r="B376">
        <v>0</v>
      </c>
      <c r="C376" s="5">
        <f t="shared" si="124"/>
        <v>278.09845986839917</v>
      </c>
      <c r="D376" s="5">
        <f t="shared" si="125"/>
        <v>84.429068965852863</v>
      </c>
      <c r="E376" s="2">
        <f t="shared" si="126"/>
        <v>278.09845986839917</v>
      </c>
      <c r="F376" s="2">
        <f t="shared" si="127"/>
        <v>0</v>
      </c>
      <c r="G376" s="3">
        <v>0</v>
      </c>
      <c r="H376" s="3">
        <f t="shared" si="128"/>
        <v>57.833984292464301</v>
      </c>
      <c r="I376" s="3">
        <f t="shared" si="129"/>
        <v>-21.083984568064722</v>
      </c>
      <c r="J376" s="2">
        <f t="shared" si="111"/>
        <v>61.557324051711333</v>
      </c>
      <c r="K376" s="2">
        <f t="shared" si="112"/>
        <v>61.557324051711333</v>
      </c>
      <c r="L376" s="2">
        <f t="shared" si="113"/>
        <v>41.961366088419446</v>
      </c>
      <c r="M376" s="5">
        <f t="shared" si="114"/>
        <v>0.4274342571196022</v>
      </c>
      <c r="N376" s="4">
        <f t="shared" si="130"/>
        <v>0.45224476145543296</v>
      </c>
      <c r="O376" s="4">
        <f t="shared" si="131"/>
        <v>0.3120634231478594</v>
      </c>
      <c r="P376" s="4">
        <v>0</v>
      </c>
      <c r="Q376" s="4">
        <f t="shared" si="115"/>
        <v>0</v>
      </c>
      <c r="R376" s="5">
        <v>0</v>
      </c>
      <c r="S376" s="5">
        <f t="shared" si="116"/>
        <v>-8.0397201760985268</v>
      </c>
      <c r="T376" s="5">
        <f t="shared" si="117"/>
        <v>2.9309641761359124</v>
      </c>
      <c r="U376" s="6">
        <f t="shared" si="118"/>
        <v>2028.0078860575084</v>
      </c>
      <c r="V376" s="5">
        <v>0</v>
      </c>
      <c r="W376" s="5">
        <f t="shared" si="119"/>
        <v>2.1398535533682952</v>
      </c>
      <c r="X376" s="5">
        <f t="shared" si="120"/>
        <v>5.8696806760675493</v>
      </c>
      <c r="Y376" s="5">
        <v>0</v>
      </c>
      <c r="Z376" s="5">
        <f t="shared" si="121"/>
        <v>-5.8998666227302312</v>
      </c>
      <c r="AA376" s="5">
        <f t="shared" si="122"/>
        <v>-23.373355147796538</v>
      </c>
      <c r="AB376">
        <f t="shared" si="132"/>
        <v>0</v>
      </c>
    </row>
    <row r="377" spans="1:28" x14ac:dyDescent="0.25">
      <c r="A377">
        <f t="shared" si="123"/>
        <v>3.4499999999999704</v>
      </c>
      <c r="B377">
        <v>0</v>
      </c>
      <c r="C377" s="5">
        <f t="shared" si="124"/>
        <v>278.67650471799271</v>
      </c>
      <c r="D377" s="5">
        <f t="shared" si="125"/>
        <v>84.217060452414827</v>
      </c>
      <c r="E377" s="2">
        <f t="shared" si="126"/>
        <v>278.67650471799271</v>
      </c>
      <c r="F377" s="2">
        <f t="shared" si="127"/>
        <v>0</v>
      </c>
      <c r="G377" s="3">
        <v>0</v>
      </c>
      <c r="H377" s="3">
        <f t="shared" si="128"/>
        <v>57.774985626236997</v>
      </c>
      <c r="I377" s="3">
        <f t="shared" si="129"/>
        <v>-21.317718119542686</v>
      </c>
      <c r="J377" s="2">
        <f t="shared" si="111"/>
        <v>61.582416889370052</v>
      </c>
      <c r="K377" s="2">
        <f t="shared" si="112"/>
        <v>61.582416889370052</v>
      </c>
      <c r="L377" s="2">
        <f t="shared" si="113"/>
        <v>41.978470953899148</v>
      </c>
      <c r="M377" s="5">
        <f t="shared" si="114"/>
        <v>0.42741398200024161</v>
      </c>
      <c r="N377" s="4">
        <f t="shared" si="130"/>
        <v>0.45197394760550363</v>
      </c>
      <c r="O377" s="4">
        <f t="shared" si="131"/>
        <v>0.31201182218169243</v>
      </c>
      <c r="P377" s="4">
        <v>0</v>
      </c>
      <c r="Q377" s="4">
        <f t="shared" si="115"/>
        <v>0</v>
      </c>
      <c r="R377" s="5">
        <v>0</v>
      </c>
      <c r="S377" s="5">
        <f t="shared" si="116"/>
        <v>-8.034411340285855</v>
      </c>
      <c r="T377" s="5">
        <f t="shared" si="117"/>
        <v>2.9645237355263103</v>
      </c>
      <c r="U377" s="6">
        <f t="shared" si="118"/>
        <v>2027.1968451220862</v>
      </c>
      <c r="V377" s="5">
        <v>0</v>
      </c>
      <c r="W377" s="5">
        <f t="shared" si="119"/>
        <v>2.1640996588219217</v>
      </c>
      <c r="X377" s="5">
        <f t="shared" si="120"/>
        <v>5.8651130473275579</v>
      </c>
      <c r="Y377" s="5">
        <v>0</v>
      </c>
      <c r="Z377" s="5">
        <f t="shared" si="121"/>
        <v>-5.8703116814639333</v>
      </c>
      <c r="AA377" s="5">
        <f t="shared" si="122"/>
        <v>-23.344363217146132</v>
      </c>
      <c r="AB377">
        <f t="shared" si="132"/>
        <v>0</v>
      </c>
    </row>
    <row r="378" spans="1:28" x14ac:dyDescent="0.25">
      <c r="A378">
        <f t="shared" si="123"/>
        <v>3.4599999999999702</v>
      </c>
      <c r="B378">
        <v>0</v>
      </c>
      <c r="C378" s="5">
        <f t="shared" si="124"/>
        <v>279.253961058671</v>
      </c>
      <c r="D378" s="5">
        <f t="shared" si="125"/>
        <v>84.002716053058535</v>
      </c>
      <c r="E378" s="2">
        <f t="shared" si="126"/>
        <v>279.253961058671</v>
      </c>
      <c r="F378" s="2">
        <f t="shared" si="127"/>
        <v>0</v>
      </c>
      <c r="G378" s="3">
        <v>0</v>
      </c>
      <c r="H378" s="3">
        <f t="shared" si="128"/>
        <v>57.716282509422356</v>
      </c>
      <c r="I378" s="3">
        <f t="shared" si="129"/>
        <v>-21.551161751714147</v>
      </c>
      <c r="J378" s="2">
        <f t="shared" si="111"/>
        <v>61.60861822469321</v>
      </c>
      <c r="K378" s="2">
        <f t="shared" si="112"/>
        <v>61.60861822469321</v>
      </c>
      <c r="L378" s="2">
        <f t="shared" si="113"/>
        <v>41.996331441508659</v>
      </c>
      <c r="M378" s="5">
        <f t="shared" si="114"/>
        <v>0.42739308889126293</v>
      </c>
      <c r="N378" s="4">
        <f t="shared" si="130"/>
        <v>0.4516947094308108</v>
      </c>
      <c r="O378" s="4">
        <f t="shared" si="131"/>
        <v>0.31195856914900399</v>
      </c>
      <c r="P378" s="4">
        <v>0</v>
      </c>
      <c r="Q378" s="4">
        <f t="shared" si="115"/>
        <v>0</v>
      </c>
      <c r="R378" s="5">
        <v>0</v>
      </c>
      <c r="S378" s="5">
        <f t="shared" si="116"/>
        <v>-8.0292702586277169</v>
      </c>
      <c r="T378" s="5">
        <f t="shared" si="117"/>
        <v>2.9981158620821482</v>
      </c>
      <c r="U378" s="6">
        <f t="shared" si="118"/>
        <v>2026.386128538164</v>
      </c>
      <c r="V378" s="5">
        <v>0</v>
      </c>
      <c r="W378" s="5">
        <f t="shared" si="119"/>
        <v>2.188355307532909</v>
      </c>
      <c r="X378" s="5">
        <f t="shared" si="120"/>
        <v>5.8606461505731682</v>
      </c>
      <c r="Y378" s="5">
        <v>0</v>
      </c>
      <c r="Z378" s="5">
        <f t="shared" si="121"/>
        <v>-5.840914951094808</v>
      </c>
      <c r="AA378" s="5">
        <f t="shared" si="122"/>
        <v>-23.315237987344684</v>
      </c>
      <c r="AB378">
        <f t="shared" si="132"/>
        <v>0</v>
      </c>
    </row>
    <row r="379" spans="1:28" x14ac:dyDescent="0.25">
      <c r="A379">
        <f t="shared" si="123"/>
        <v>3.46999999999997</v>
      </c>
      <c r="B379">
        <v>0</v>
      </c>
      <c r="C379" s="5">
        <f t="shared" si="124"/>
        <v>279.83083183801767</v>
      </c>
      <c r="D379" s="5">
        <f t="shared" si="125"/>
        <v>83.786038673642025</v>
      </c>
      <c r="E379" s="2">
        <f t="shared" si="126"/>
        <v>279.83083183801767</v>
      </c>
      <c r="F379" s="2">
        <f t="shared" si="127"/>
        <v>0</v>
      </c>
      <c r="G379" s="3">
        <v>0</v>
      </c>
      <c r="H379" s="3">
        <f t="shared" si="128"/>
        <v>57.657873359911406</v>
      </c>
      <c r="I379" s="3">
        <f t="shared" si="129"/>
        <v>-21.784314131587593</v>
      </c>
      <c r="J379" s="2">
        <f t="shared" si="111"/>
        <v>61.635920554261766</v>
      </c>
      <c r="K379" s="2">
        <f t="shared" si="112"/>
        <v>61.635920554261766</v>
      </c>
      <c r="L379" s="2">
        <f t="shared" si="113"/>
        <v>42.014942436442922</v>
      </c>
      <c r="M379" s="5">
        <f t="shared" si="114"/>
        <v>0.42737158495482297</v>
      </c>
      <c r="N379" s="4">
        <f t="shared" si="130"/>
        <v>0.45140712711105258</v>
      </c>
      <c r="O379" s="4">
        <f t="shared" si="131"/>
        <v>0.31190367498570565</v>
      </c>
      <c r="P379" s="4">
        <v>0</v>
      </c>
      <c r="Q379" s="4">
        <f t="shared" si="115"/>
        <v>0</v>
      </c>
      <c r="R379" s="5">
        <v>0</v>
      </c>
      <c r="S379" s="5">
        <f t="shared" si="116"/>
        <v>-8.0242954745839494</v>
      </c>
      <c r="T379" s="5">
        <f t="shared" si="117"/>
        <v>3.0317416012181915</v>
      </c>
      <c r="U379" s="6">
        <f t="shared" si="118"/>
        <v>2025.5757361760261</v>
      </c>
      <c r="V379" s="5">
        <v>0</v>
      </c>
      <c r="W379" s="5">
        <f t="shared" si="119"/>
        <v>2.2126210078448736</v>
      </c>
      <c r="X379" s="5">
        <f t="shared" si="120"/>
        <v>5.8562790222903329</v>
      </c>
      <c r="Y379" s="5">
        <v>0</v>
      </c>
      <c r="Z379" s="5">
        <f t="shared" si="121"/>
        <v>-5.8116744667390758</v>
      </c>
      <c r="AA379" s="5">
        <f t="shared" si="122"/>
        <v>-23.285979376491476</v>
      </c>
      <c r="AB379">
        <f t="shared" si="132"/>
        <v>0</v>
      </c>
    </row>
    <row r="380" spans="1:28" x14ac:dyDescent="0.25">
      <c r="A380">
        <f t="shared" si="123"/>
        <v>3.4799999999999698</v>
      </c>
      <c r="B380">
        <v>0</v>
      </c>
      <c r="C380" s="5">
        <f t="shared" si="124"/>
        <v>280.40711998789345</v>
      </c>
      <c r="D380" s="5">
        <f t="shared" si="125"/>
        <v>83.567031233357312</v>
      </c>
      <c r="E380" s="2">
        <f t="shared" si="126"/>
        <v>280.40711998789345</v>
      </c>
      <c r="F380" s="2">
        <f t="shared" si="127"/>
        <v>0</v>
      </c>
      <c r="G380" s="3">
        <v>0</v>
      </c>
      <c r="H380" s="3">
        <f t="shared" si="128"/>
        <v>57.599756615244019</v>
      </c>
      <c r="I380" s="3">
        <f t="shared" si="129"/>
        <v>-22.017173925352509</v>
      </c>
      <c r="J380" s="2">
        <f t="shared" si="111"/>
        <v>61.664316340932295</v>
      </c>
      <c r="K380" s="2">
        <f t="shared" si="112"/>
        <v>61.664316340932295</v>
      </c>
      <c r="L380" s="2">
        <f t="shared" si="113"/>
        <v>42.034298800908175</v>
      </c>
      <c r="M380" s="5">
        <f t="shared" si="114"/>
        <v>0.42734947744114565</v>
      </c>
      <c r="N380" s="4">
        <f t="shared" si="130"/>
        <v>0.45111128174329024</v>
      </c>
      <c r="O380" s="4">
        <f t="shared" si="131"/>
        <v>0.31184715071898539</v>
      </c>
      <c r="P380" s="4">
        <v>0</v>
      </c>
      <c r="Q380" s="4">
        <f t="shared" si="115"/>
        <v>0</v>
      </c>
      <c r="R380" s="5">
        <v>0</v>
      </c>
      <c r="S380" s="5">
        <f t="shared" si="116"/>
        <v>-8.0194855380689827</v>
      </c>
      <c r="T380" s="5">
        <f t="shared" si="117"/>
        <v>3.065401978396292</v>
      </c>
      <c r="U380" s="6">
        <f t="shared" si="118"/>
        <v>2024.7656679060108</v>
      </c>
      <c r="V380" s="5">
        <v>0</v>
      </c>
      <c r="W380" s="5">
        <f t="shared" si="119"/>
        <v>2.2368972544324115</v>
      </c>
      <c r="X380" s="5">
        <f t="shared" si="120"/>
        <v>5.8520107015301965</v>
      </c>
      <c r="Y380" s="5">
        <v>0</v>
      </c>
      <c r="Z380" s="5">
        <f t="shared" si="121"/>
        <v>-5.7825882836365707</v>
      </c>
      <c r="AA380" s="5">
        <f t="shared" si="122"/>
        <v>-23.25658732007351</v>
      </c>
      <c r="AB380">
        <f t="shared" si="132"/>
        <v>0</v>
      </c>
    </row>
    <row r="381" spans="1:28" x14ac:dyDescent="0.25">
      <c r="A381">
        <f t="shared" si="123"/>
        <v>3.4899999999999696</v>
      </c>
      <c r="B381">
        <v>0</v>
      </c>
      <c r="C381" s="5">
        <f t="shared" si="124"/>
        <v>280.98282842463175</v>
      </c>
      <c r="D381" s="5">
        <f t="shared" si="125"/>
        <v>83.345696664737773</v>
      </c>
      <c r="E381" s="2">
        <f t="shared" si="126"/>
        <v>280.98282842463175</v>
      </c>
      <c r="F381" s="2">
        <f t="shared" si="127"/>
        <v>0</v>
      </c>
      <c r="G381" s="3">
        <v>0</v>
      </c>
      <c r="H381" s="3">
        <f t="shared" si="128"/>
        <v>57.54193073240765</v>
      </c>
      <c r="I381" s="3">
        <f t="shared" si="129"/>
        <v>-22.249739798553243</v>
      </c>
      <c r="J381" s="2">
        <f t="shared" si="111"/>
        <v>61.693798015007346</v>
      </c>
      <c r="K381" s="2">
        <f t="shared" si="112"/>
        <v>61.693798015007346</v>
      </c>
      <c r="L381" s="2">
        <f t="shared" si="113"/>
        <v>42.0543953749198</v>
      </c>
      <c r="M381" s="5">
        <f t="shared" si="114"/>
        <v>0.42732677368448041</v>
      </c>
      <c r="N381" s="4">
        <f t="shared" si="130"/>
        <v>0.450807255305677</v>
      </c>
      <c r="O381" s="4">
        <f t="shared" si="131"/>
        <v>0.31178900746457971</v>
      </c>
      <c r="P381" s="4">
        <v>0</v>
      </c>
      <c r="Q381" s="4">
        <f t="shared" si="115"/>
        <v>0</v>
      </c>
      <c r="R381" s="5">
        <v>0</v>
      </c>
      <c r="S381" s="5">
        <f t="shared" si="116"/>
        <v>-8.0148390054858272</v>
      </c>
      <c r="T381" s="5">
        <f t="shared" si="117"/>
        <v>3.099097999138225</v>
      </c>
      <c r="U381" s="6">
        <f t="shared" si="118"/>
        <v>2023.9559235985066</v>
      </c>
      <c r="V381" s="5">
        <v>0</v>
      </c>
      <c r="W381" s="5">
        <f t="shared" si="119"/>
        <v>2.261184528307183</v>
      </c>
      <c r="X381" s="5">
        <f t="shared" si="120"/>
        <v>5.8478402300014389</v>
      </c>
      <c r="Y381" s="5">
        <v>0</v>
      </c>
      <c r="Z381" s="5">
        <f t="shared" si="121"/>
        <v>-5.7536544771786442</v>
      </c>
      <c r="AA381" s="5">
        <f t="shared" si="122"/>
        <v>-23.227061770860335</v>
      </c>
      <c r="AB381">
        <f t="shared" si="132"/>
        <v>0</v>
      </c>
    </row>
    <row r="382" spans="1:28" x14ac:dyDescent="0.25">
      <c r="A382">
        <f t="shared" si="123"/>
        <v>3.4999999999999694</v>
      </c>
      <c r="B382">
        <v>0</v>
      </c>
      <c r="C382" s="5">
        <f t="shared" si="124"/>
        <v>281.55796004923195</v>
      </c>
      <c r="D382" s="5">
        <f t="shared" si="125"/>
        <v>83.122037913663689</v>
      </c>
      <c r="E382" s="2">
        <f t="shared" si="126"/>
        <v>281.55796004923195</v>
      </c>
      <c r="F382" s="2">
        <f t="shared" si="127"/>
        <v>0</v>
      </c>
      <c r="G382" s="3">
        <v>0</v>
      </c>
      <c r="H382" s="3">
        <f t="shared" si="128"/>
        <v>57.484394187635864</v>
      </c>
      <c r="I382" s="3">
        <f t="shared" si="129"/>
        <v>-22.482010416261847</v>
      </c>
      <c r="J382" s="2">
        <f t="shared" si="111"/>
        <v>61.724357975408786</v>
      </c>
      <c r="K382" s="2">
        <f t="shared" si="112"/>
        <v>61.724357975408786</v>
      </c>
      <c r="L382" s="2">
        <f t="shared" si="113"/>
        <v>42.075226977102105</v>
      </c>
      <c r="M382" s="5">
        <f t="shared" si="114"/>
        <v>0.42730348109906463</v>
      </c>
      <c r="N382" s="4">
        <f t="shared" si="130"/>
        <v>0.45049513062118568</v>
      </c>
      <c r="O382" s="4">
        <f t="shared" si="131"/>
        <v>0.31172925642404137</v>
      </c>
      <c r="P382" s="4">
        <v>0</v>
      </c>
      <c r="Q382" s="4">
        <f t="shared" si="115"/>
        <v>0</v>
      </c>
      <c r="R382" s="5">
        <v>0</v>
      </c>
      <c r="S382" s="5">
        <f t="shared" si="116"/>
        <v>-8.0103544397604978</v>
      </c>
      <c r="T382" s="5">
        <f t="shared" si="117"/>
        <v>3.1328306490421287</v>
      </c>
      <c r="U382" s="6">
        <f t="shared" si="118"/>
        <v>2023.1465031239541</v>
      </c>
      <c r="V382" s="5">
        <v>0</v>
      </c>
      <c r="W382" s="5">
        <f t="shared" si="119"/>
        <v>2.285483296827949</v>
      </c>
      <c r="X382" s="5">
        <f t="shared" si="120"/>
        <v>5.8437666521622544</v>
      </c>
      <c r="Y382" s="5">
        <v>0</v>
      </c>
      <c r="Z382" s="5">
        <f t="shared" si="121"/>
        <v>-5.7248711429325487</v>
      </c>
      <c r="AA382" s="5">
        <f t="shared" si="122"/>
        <v>-23.197402698795617</v>
      </c>
      <c r="AB382">
        <f t="shared" si="132"/>
        <v>0</v>
      </c>
    </row>
    <row r="383" spans="1:28" x14ac:dyDescent="0.25">
      <c r="A383">
        <f t="shared" si="123"/>
        <v>3.5099999999999691</v>
      </c>
      <c r="B383">
        <v>0</v>
      </c>
      <c r="C383" s="5">
        <f t="shared" si="124"/>
        <v>282.13251774755116</v>
      </c>
      <c r="D383" s="5">
        <f t="shared" si="125"/>
        <v>82.896057939366131</v>
      </c>
      <c r="E383" s="2">
        <f t="shared" si="126"/>
        <v>282.13251774755116</v>
      </c>
      <c r="F383" s="2">
        <f t="shared" si="127"/>
        <v>0</v>
      </c>
      <c r="G383" s="3">
        <v>0</v>
      </c>
      <c r="H383" s="3">
        <f t="shared" si="128"/>
        <v>57.42714547620654</v>
      </c>
      <c r="I383" s="3">
        <f t="shared" si="129"/>
        <v>-22.713984443249803</v>
      </c>
      <c r="J383" s="2">
        <f t="shared" si="111"/>
        <v>61.755988590853143</v>
      </c>
      <c r="K383" s="2">
        <f t="shared" si="112"/>
        <v>61.755988590853143</v>
      </c>
      <c r="L383" s="2">
        <f t="shared" si="113"/>
        <v>42.096788405489526</v>
      </c>
      <c r="M383" s="5">
        <f t="shared" si="114"/>
        <v>0.4272796071750925</v>
      </c>
      <c r="N383" s="4">
        <f t="shared" si="130"/>
        <v>0.45017499132136446</v>
      </c>
      <c r="O383" s="4">
        <f t="shared" si="131"/>
        <v>0.31166790888200518</v>
      </c>
      <c r="P383" s="4">
        <v>0</v>
      </c>
      <c r="Q383" s="4">
        <f t="shared" si="115"/>
        <v>0</v>
      </c>
      <c r="R383" s="5">
        <v>0</v>
      </c>
      <c r="S383" s="5">
        <f t="shared" si="116"/>
        <v>-8.006030410376729</v>
      </c>
      <c r="T383" s="5">
        <f t="shared" si="117"/>
        <v>3.1666008938025003</v>
      </c>
      <c r="U383" s="6">
        <f t="shared" si="118"/>
        <v>2022.337406352847</v>
      </c>
      <c r="V383" s="5">
        <v>0</v>
      </c>
      <c r="W383" s="5">
        <f t="shared" si="119"/>
        <v>2.3097940137145048</v>
      </c>
      <c r="X383" s="5">
        <f t="shared" si="120"/>
        <v>5.8397890153118244</v>
      </c>
      <c r="Y383" s="5">
        <v>0</v>
      </c>
      <c r="Z383" s="5">
        <f t="shared" si="121"/>
        <v>-5.6962363966622238</v>
      </c>
      <c r="AA383" s="5">
        <f t="shared" si="122"/>
        <v>-23.167610090885674</v>
      </c>
      <c r="AB383">
        <f t="shared" si="132"/>
        <v>0</v>
      </c>
    </row>
    <row r="384" spans="1:28" x14ac:dyDescent="0.25">
      <c r="A384">
        <f t="shared" si="123"/>
        <v>3.5199999999999689</v>
      </c>
      <c r="B384">
        <v>0</v>
      </c>
      <c r="C384" s="5">
        <f t="shared" si="124"/>
        <v>282.70650439049342</v>
      </c>
      <c r="D384" s="5">
        <f t="shared" si="125"/>
        <v>82.667759714429081</v>
      </c>
      <c r="E384" s="2">
        <f t="shared" si="126"/>
        <v>282.70650439049342</v>
      </c>
      <c r="F384" s="2">
        <f t="shared" si="127"/>
        <v>0</v>
      </c>
      <c r="G384" s="3">
        <v>0</v>
      </c>
      <c r="H384" s="3">
        <f t="shared" si="128"/>
        <v>57.370183112239921</v>
      </c>
      <c r="I384" s="3">
        <f t="shared" si="129"/>
        <v>-22.94566054415866</v>
      </c>
      <c r="J384" s="2">
        <f t="shared" si="111"/>
        <v>61.788682201028514</v>
      </c>
      <c r="K384" s="2">
        <f t="shared" si="112"/>
        <v>61.788682201028514</v>
      </c>
      <c r="L384" s="2">
        <f t="shared" si="113"/>
        <v>42.119074438328909</v>
      </c>
      <c r="M384" s="5">
        <f t="shared" si="114"/>
        <v>0.42725515947469489</v>
      </c>
      <c r="N384" s="4">
        <f t="shared" si="130"/>
        <v>0.4498469218101479</v>
      </c>
      <c r="O384" s="4">
        <f t="shared" si="131"/>
        <v>0.31160497620345301</v>
      </c>
      <c r="P384" s="4">
        <v>0</v>
      </c>
      <c r="Q384" s="4">
        <f t="shared" si="115"/>
        <v>0</v>
      </c>
      <c r="R384" s="5">
        <v>0</v>
      </c>
      <c r="S384" s="5">
        <f t="shared" si="116"/>
        <v>-8.0018654934110032</v>
      </c>
      <c r="T384" s="5">
        <f t="shared" si="117"/>
        <v>3.2004096792337546</v>
      </c>
      <c r="U384" s="6">
        <f t="shared" si="118"/>
        <v>2021.5286331557288</v>
      </c>
      <c r="V384" s="5">
        <v>0</v>
      </c>
      <c r="W384" s="5">
        <f t="shared" si="119"/>
        <v>2.3341171190654744</v>
      </c>
      <c r="X384" s="5">
        <f t="shared" si="120"/>
        <v>5.8359063696812896</v>
      </c>
      <c r="Y384" s="5">
        <v>0</v>
      </c>
      <c r="Z384" s="5">
        <f t="shared" si="121"/>
        <v>-5.6677483743455284</v>
      </c>
      <c r="AA384" s="5">
        <f t="shared" si="122"/>
        <v>-23.137683951084956</v>
      </c>
      <c r="AB384">
        <f t="shared" si="132"/>
        <v>0</v>
      </c>
    </row>
    <row r="385" spans="1:28" x14ac:dyDescent="0.25">
      <c r="A385">
        <f t="shared" si="123"/>
        <v>3.5299999999999687</v>
      </c>
      <c r="B385">
        <v>0</v>
      </c>
      <c r="C385" s="5">
        <f t="shared" si="124"/>
        <v>283.27992283419707</v>
      </c>
      <c r="D385" s="5">
        <f t="shared" si="125"/>
        <v>82.437146224789942</v>
      </c>
      <c r="E385" s="2">
        <f t="shared" si="126"/>
        <v>283.27992283419707</v>
      </c>
      <c r="F385" s="2">
        <f t="shared" si="127"/>
        <v>0</v>
      </c>
      <c r="G385" s="3">
        <v>0</v>
      </c>
      <c r="H385" s="3">
        <f t="shared" si="128"/>
        <v>57.313505628496465</v>
      </c>
      <c r="I385" s="3">
        <f t="shared" si="129"/>
        <v>-23.177037383669511</v>
      </c>
      <c r="J385" s="2">
        <f t="shared" si="111"/>
        <v>61.822431117772375</v>
      </c>
      <c r="K385" s="2">
        <f t="shared" si="112"/>
        <v>61.822431117772375</v>
      </c>
      <c r="L385" s="2">
        <f t="shared" si="113"/>
        <v>42.142079834882324</v>
      </c>
      <c r="M385" s="5">
        <f t="shared" si="114"/>
        <v>0.42723014562793199</v>
      </c>
      <c r="N385" s="4">
        <f t="shared" si="130"/>
        <v>0.44951100722774612</v>
      </c>
      <c r="O385" s="4">
        <f t="shared" si="131"/>
        <v>0.31154046983097911</v>
      </c>
      <c r="P385" s="4">
        <v>0</v>
      </c>
      <c r="Q385" s="4">
        <f t="shared" si="115"/>
        <v>0</v>
      </c>
      <c r="R385" s="5">
        <v>0</v>
      </c>
      <c r="S385" s="5">
        <f t="shared" si="116"/>
        <v>-7.9978582715677575</v>
      </c>
      <c r="T385" s="5">
        <f t="shared" si="117"/>
        <v>3.2342579312972859</v>
      </c>
      <c r="U385" s="6">
        <f t="shared" si="118"/>
        <v>2020.7201834031964</v>
      </c>
      <c r="V385" s="5">
        <v>0</v>
      </c>
      <c r="W385" s="5">
        <f t="shared" si="119"/>
        <v>2.3584530393799317</v>
      </c>
      <c r="X385" s="5">
        <f t="shared" si="120"/>
        <v>5.8321177685241015</v>
      </c>
      <c r="Y385" s="5">
        <v>0</v>
      </c>
      <c r="Z385" s="5">
        <f t="shared" si="121"/>
        <v>-5.6394052321878263</v>
      </c>
      <c r="AA385" s="5">
        <f t="shared" si="122"/>
        <v>-23.107624300178614</v>
      </c>
      <c r="AB385">
        <f t="shared" si="132"/>
        <v>0</v>
      </c>
    </row>
    <row r="386" spans="1:28" x14ac:dyDescent="0.25">
      <c r="A386">
        <f t="shared" si="123"/>
        <v>3.5399999999999685</v>
      </c>
      <c r="B386">
        <v>0</v>
      </c>
      <c r="C386" s="5">
        <f t="shared" si="124"/>
        <v>283.85277592022044</v>
      </c>
      <c r="D386" s="5">
        <f t="shared" si="125"/>
        <v>82.204220469738232</v>
      </c>
      <c r="E386" s="2">
        <f t="shared" si="126"/>
        <v>283.85277592022044</v>
      </c>
      <c r="F386" s="2">
        <f t="shared" si="127"/>
        <v>0</v>
      </c>
      <c r="G386" s="3">
        <v>0</v>
      </c>
      <c r="H386" s="3">
        <f t="shared" si="128"/>
        <v>57.257111576174587</v>
      </c>
      <c r="I386" s="3">
        <f t="shared" si="129"/>
        <v>-23.408113626671298</v>
      </c>
      <c r="J386" s="2">
        <f t="shared" si="111"/>
        <v>61.857227626249632</v>
      </c>
      <c r="K386" s="2">
        <f t="shared" si="112"/>
        <v>61.857227626249632</v>
      </c>
      <c r="L386" s="2">
        <f t="shared" si="113"/>
        <v>42.165799336230151</v>
      </c>
      <c r="M386" s="5">
        <f t="shared" si="114"/>
        <v>0.42720457332880379</v>
      </c>
      <c r="N386" s="4">
        <f t="shared" si="130"/>
        <v>0.44916733341464093</v>
      </c>
      <c r="O386" s="4">
        <f t="shared" si="131"/>
        <v>0.31147440128205756</v>
      </c>
      <c r="P386" s="4">
        <v>0</v>
      </c>
      <c r="Q386" s="4">
        <f t="shared" si="115"/>
        <v>0</v>
      </c>
      <c r="R386" s="5">
        <v>0</v>
      </c>
      <c r="S386" s="5">
        <f t="shared" si="116"/>
        <v>-7.9940073342147784</v>
      </c>
      <c r="T386" s="5">
        <f t="shared" si="117"/>
        <v>3.2681465561320455</v>
      </c>
      <c r="U386" s="6">
        <f t="shared" si="118"/>
        <v>2019.9120569658976</v>
      </c>
      <c r="V386" s="5">
        <v>0</v>
      </c>
      <c r="W386" s="5">
        <f t="shared" si="119"/>
        <v>2.3828021875827923</v>
      </c>
      <c r="X386" s="5">
        <f t="shared" si="120"/>
        <v>5.8284222682057241</v>
      </c>
      <c r="Y386" s="5">
        <v>0</v>
      </c>
      <c r="Z386" s="5">
        <f t="shared" si="121"/>
        <v>-5.6112051466319866</v>
      </c>
      <c r="AA386" s="5">
        <f t="shared" si="122"/>
        <v>-23.07743117566223</v>
      </c>
      <c r="AB386">
        <f t="shared" si="132"/>
        <v>0</v>
      </c>
    </row>
    <row r="387" spans="1:28" x14ac:dyDescent="0.25">
      <c r="A387">
        <f t="shared" si="123"/>
        <v>3.5499999999999683</v>
      </c>
      <c r="B387">
        <v>0</v>
      </c>
      <c r="C387" s="5">
        <f t="shared" si="124"/>
        <v>284.4250664757248</v>
      </c>
      <c r="D387" s="5">
        <f t="shared" si="125"/>
        <v>81.968985461912737</v>
      </c>
      <c r="E387" s="2">
        <f t="shared" si="126"/>
        <v>284.4250664757248</v>
      </c>
      <c r="F387" s="2">
        <f t="shared" si="127"/>
        <v>0</v>
      </c>
      <c r="G387" s="3">
        <v>0</v>
      </c>
      <c r="H387" s="3">
        <f t="shared" si="128"/>
        <v>57.200999524708266</v>
      </c>
      <c r="I387" s="3">
        <f t="shared" si="129"/>
        <v>-23.638887938427921</v>
      </c>
      <c r="J387" s="2">
        <f t="shared" si="111"/>
        <v>61.893063986130372</v>
      </c>
      <c r="K387" s="2">
        <f t="shared" si="112"/>
        <v>61.893063986130372</v>
      </c>
      <c r="L387" s="2">
        <f t="shared" si="113"/>
        <v>42.190227666073874</v>
      </c>
      <c r="M387" s="5">
        <f t="shared" si="114"/>
        <v>0.42717845033127938</v>
      </c>
      <c r="N387" s="4">
        <f t="shared" si="130"/>
        <v>0.44881598687571117</v>
      </c>
      <c r="O387" s="4">
        <f t="shared" si="131"/>
        <v>0.31140678214631301</v>
      </c>
      <c r="P387" s="4">
        <v>0</v>
      </c>
      <c r="Q387" s="4">
        <f t="shared" si="115"/>
        <v>0</v>
      </c>
      <c r="R387" s="5">
        <v>0</v>
      </c>
      <c r="S387" s="5">
        <f t="shared" si="116"/>
        <v>-7.990311277418666</v>
      </c>
      <c r="T387" s="5">
        <f t="shared" si="117"/>
        <v>3.3020764400885709</v>
      </c>
      <c r="U387" s="6">
        <f t="shared" si="118"/>
        <v>2019.1042537145324</v>
      </c>
      <c r="V387" s="5">
        <v>0</v>
      </c>
      <c r="W387" s="5">
        <f t="shared" si="119"/>
        <v>2.4071649630539418</v>
      </c>
      <c r="X387" s="5">
        <f t="shared" si="120"/>
        <v>5.8248189282926139</v>
      </c>
      <c r="Y387" s="5">
        <v>0</v>
      </c>
      <c r="Z387" s="5">
        <f t="shared" si="121"/>
        <v>-5.5831463143647238</v>
      </c>
      <c r="AA387" s="5">
        <f t="shared" si="122"/>
        <v>-23.047104631618815</v>
      </c>
      <c r="AB387">
        <f t="shared" si="132"/>
        <v>0</v>
      </c>
    </row>
    <row r="388" spans="1:28" x14ac:dyDescent="0.25">
      <c r="A388">
        <f t="shared" si="123"/>
        <v>3.5599999999999681</v>
      </c>
      <c r="B388">
        <v>0</v>
      </c>
      <c r="C388" s="5">
        <f t="shared" si="124"/>
        <v>284.99679731365615</v>
      </c>
      <c r="D388" s="5">
        <f t="shared" si="125"/>
        <v>81.731444227296876</v>
      </c>
      <c r="E388" s="2">
        <f t="shared" si="126"/>
        <v>284.99679731365615</v>
      </c>
      <c r="F388" s="2">
        <f t="shared" si="127"/>
        <v>0</v>
      </c>
      <c r="G388" s="3">
        <v>0</v>
      </c>
      <c r="H388" s="3">
        <f t="shared" si="128"/>
        <v>57.145168061564618</v>
      </c>
      <c r="I388" s="3">
        <f t="shared" si="129"/>
        <v>-23.86935898474411</v>
      </c>
      <c r="J388" s="2">
        <f t="shared" si="111"/>
        <v>61.929932432766705</v>
      </c>
      <c r="K388" s="2">
        <f t="shared" si="112"/>
        <v>61.929932432766705</v>
      </c>
      <c r="L388" s="2">
        <f t="shared" si="113"/>
        <v>42.215359531538311</v>
      </c>
      <c r="M388" s="5">
        <f t="shared" si="114"/>
        <v>0.42715178444535074</v>
      </c>
      <c r="N388" s="4">
        <f t="shared" si="130"/>
        <v>0.44845705474451275</v>
      </c>
      <c r="O388" s="4">
        <f t="shared" si="131"/>
        <v>0.3113376240827963</v>
      </c>
      <c r="P388" s="4">
        <v>0</v>
      </c>
      <c r="Q388" s="4">
        <f t="shared" si="115"/>
        <v>0</v>
      </c>
      <c r="R388" s="5">
        <v>0</v>
      </c>
      <c r="S388" s="5">
        <f t="shared" si="116"/>
        <v>-7.9867687039803847</v>
      </c>
      <c r="T388" s="5">
        <f t="shared" si="117"/>
        <v>3.3360484497664737</v>
      </c>
      <c r="U388" s="6">
        <f t="shared" si="118"/>
        <v>2018.2967735198517</v>
      </c>
      <c r="V388" s="5">
        <v>0</v>
      </c>
      <c r="W388" s="5">
        <f t="shared" si="119"/>
        <v>2.431541751661046</v>
      </c>
      <c r="X388" s="5">
        <f t="shared" si="120"/>
        <v>5.8213068116404338</v>
      </c>
      <c r="Y388" s="5">
        <v>0</v>
      </c>
      <c r="Z388" s="5">
        <f t="shared" si="121"/>
        <v>-5.5552269523193392</v>
      </c>
      <c r="AA388" s="5">
        <f t="shared" si="122"/>
        <v>-23.016644738593094</v>
      </c>
      <c r="AB388">
        <f t="shared" si="132"/>
        <v>0</v>
      </c>
    </row>
    <row r="389" spans="1:28" x14ac:dyDescent="0.25">
      <c r="A389">
        <f t="shared" si="123"/>
        <v>3.5699999999999679</v>
      </c>
      <c r="B389">
        <v>0</v>
      </c>
      <c r="C389" s="5">
        <f t="shared" si="124"/>
        <v>285.56797123292421</v>
      </c>
      <c r="D389" s="5">
        <f t="shared" si="125"/>
        <v>81.491599805212502</v>
      </c>
      <c r="E389" s="2">
        <f t="shared" si="126"/>
        <v>285.56797123292421</v>
      </c>
      <c r="F389" s="2">
        <f t="shared" si="127"/>
        <v>0</v>
      </c>
      <c r="G389" s="3">
        <v>0</v>
      </c>
      <c r="H389" s="3">
        <f t="shared" si="128"/>
        <v>57.089615792041428</v>
      </c>
      <c r="I389" s="3">
        <f t="shared" si="129"/>
        <v>-24.09952543213004</v>
      </c>
      <c r="J389" s="2">
        <f t="shared" si="111"/>
        <v>61.967825178368081</v>
      </c>
      <c r="K389" s="2">
        <f t="shared" si="112"/>
        <v>61.967825178368081</v>
      </c>
      <c r="L389" s="2">
        <f t="shared" si="113"/>
        <v>42.241189623972787</v>
      </c>
      <c r="M389" s="5">
        <f t="shared" si="114"/>
        <v>0.42712458353311128</v>
      </c>
      <c r="N389" s="4">
        <f t="shared" si="130"/>
        <v>0.44809062474773664</v>
      </c>
      <c r="O389" s="4">
        <f t="shared" si="131"/>
        <v>0.31126693881726575</v>
      </c>
      <c r="P389" s="4">
        <v>0</v>
      </c>
      <c r="Q389" s="4">
        <f t="shared" si="115"/>
        <v>0</v>
      </c>
      <c r="R389" s="5">
        <v>0</v>
      </c>
      <c r="S389" s="5">
        <f t="shared" si="116"/>
        <v>-7.9833782234707558</v>
      </c>
      <c r="T389" s="5">
        <f t="shared" si="117"/>
        <v>3.3700634320553182</v>
      </c>
      <c r="U389" s="6">
        <f t="shared" si="118"/>
        <v>2017.4896162526595</v>
      </c>
      <c r="V389" s="5">
        <v>0</v>
      </c>
      <c r="W389" s="5">
        <f t="shared" si="119"/>
        <v>2.4559329257959894</v>
      </c>
      <c r="X389" s="5">
        <f t="shared" si="120"/>
        <v>5.8178849844814096</v>
      </c>
      <c r="Y389" s="5">
        <v>0</v>
      </c>
      <c r="Z389" s="5">
        <f t="shared" si="121"/>
        <v>-5.5274452976747668</v>
      </c>
      <c r="AA389" s="5">
        <f t="shared" si="122"/>
        <v>-22.986051583463272</v>
      </c>
      <c r="AB389">
        <f t="shared" si="132"/>
        <v>0</v>
      </c>
    </row>
    <row r="390" spans="1:28" x14ac:dyDescent="0.25">
      <c r="A390">
        <f t="shared" si="123"/>
        <v>3.5799999999999677</v>
      </c>
      <c r="B390">
        <v>0</v>
      </c>
      <c r="C390" s="5">
        <f t="shared" si="124"/>
        <v>286.13859101857975</v>
      </c>
      <c r="D390" s="5">
        <f t="shared" si="125"/>
        <v>81.249455248312017</v>
      </c>
      <c r="E390" s="2">
        <f t="shared" si="126"/>
        <v>286.13859101857975</v>
      </c>
      <c r="F390" s="2">
        <f t="shared" si="127"/>
        <v>0</v>
      </c>
      <c r="G390" s="3">
        <v>0</v>
      </c>
      <c r="H390" s="3">
        <f t="shared" si="128"/>
        <v>57.034341339064682</v>
      </c>
      <c r="I390" s="3">
        <f t="shared" si="129"/>
        <v>-24.329385947964674</v>
      </c>
      <c r="J390" s="2">
        <f t="shared" si="111"/>
        <v>62.006734413174541</v>
      </c>
      <c r="K390" s="2">
        <f t="shared" si="112"/>
        <v>62.006734413174541</v>
      </c>
      <c r="L390" s="2">
        <f t="shared" si="113"/>
        <v>42.267712619750881</v>
      </c>
      <c r="M390" s="5">
        <f t="shared" si="114"/>
        <v>0.42709685550486381</v>
      </c>
      <c r="N390" s="4">
        <f t="shared" si="130"/>
        <v>0.44771678516986785</v>
      </c>
      <c r="O390" s="4">
        <f t="shared" si="131"/>
        <v>0.31119473813947612</v>
      </c>
      <c r="P390" s="4">
        <v>0</v>
      </c>
      <c r="Q390" s="4">
        <f t="shared" si="115"/>
        <v>0</v>
      </c>
      <c r="R390" s="5">
        <v>0</v>
      </c>
      <c r="S390" s="5">
        <f t="shared" si="116"/>
        <v>-7.9801384522659271</v>
      </c>
      <c r="T390" s="5">
        <f t="shared" si="117"/>
        <v>3.4041222141788854</v>
      </c>
      <c r="U390" s="6">
        <f t="shared" si="118"/>
        <v>2016.6827817838098</v>
      </c>
      <c r="V390" s="5">
        <v>0</v>
      </c>
      <c r="W390" s="5">
        <f t="shared" si="119"/>
        <v>2.4803388444149013</v>
      </c>
      <c r="X390" s="5">
        <f t="shared" si="120"/>
        <v>5.8145525165108101</v>
      </c>
      <c r="Y390" s="5">
        <v>0</v>
      </c>
      <c r="Z390" s="5">
        <f t="shared" si="121"/>
        <v>-5.4997996078510258</v>
      </c>
      <c r="AA390" s="5">
        <f t="shared" si="122"/>
        <v>-22.955325269310304</v>
      </c>
      <c r="AB390">
        <f t="shared" si="132"/>
        <v>0</v>
      </c>
    </row>
    <row r="391" spans="1:28" x14ac:dyDescent="0.25">
      <c r="A391">
        <f t="shared" si="123"/>
        <v>3.5899999999999674</v>
      </c>
      <c r="B391">
        <v>0</v>
      </c>
      <c r="C391" s="5">
        <f t="shared" si="124"/>
        <v>286.70865944199005</v>
      </c>
      <c r="D391" s="5">
        <f t="shared" si="125"/>
        <v>81.005013622568896</v>
      </c>
      <c r="E391" s="2">
        <f t="shared" si="126"/>
        <v>286.70865944199005</v>
      </c>
      <c r="F391" s="2">
        <f t="shared" si="127"/>
        <v>0</v>
      </c>
      <c r="G391" s="3">
        <v>0</v>
      </c>
      <c r="H391" s="3">
        <f t="shared" si="128"/>
        <v>56.979343342986169</v>
      </c>
      <c r="I391" s="3">
        <f t="shared" si="129"/>
        <v>-24.558939200657779</v>
      </c>
      <c r="J391" s="2">
        <f t="shared" si="111"/>
        <v>62.046652306627372</v>
      </c>
      <c r="K391" s="2">
        <f t="shared" si="112"/>
        <v>62.046652306627372</v>
      </c>
      <c r="L391" s="2">
        <f t="shared" si="113"/>
        <v>42.29492318106842</v>
      </c>
      <c r="M391" s="5">
        <f t="shared" si="114"/>
        <v>0.42706860831526078</v>
      </c>
      <c r="N391" s="4">
        <f t="shared" si="130"/>
        <v>0.44733562481806732</v>
      </c>
      <c r="O391" s="4">
        <f t="shared" si="131"/>
        <v>0.31112103390047591</v>
      </c>
      <c r="P391" s="4">
        <v>0</v>
      </c>
      <c r="Q391" s="4">
        <f t="shared" si="115"/>
        <v>0</v>
      </c>
      <c r="R391" s="5">
        <v>0</v>
      </c>
      <c r="S391" s="5">
        <f t="shared" si="116"/>
        <v>-7.9770480135827144</v>
      </c>
      <c r="T391" s="5">
        <f t="shared" si="117"/>
        <v>3.4382256037427803</v>
      </c>
      <c r="U391" s="6">
        <f t="shared" si="118"/>
        <v>2015.87626998421</v>
      </c>
      <c r="V391" s="5">
        <v>0</v>
      </c>
      <c r="W391" s="5">
        <f t="shared" si="119"/>
        <v>2.5047598530817066</v>
      </c>
      <c r="X391" s="5">
        <f t="shared" si="120"/>
        <v>5.8113084809724844</v>
      </c>
      <c r="Y391" s="5">
        <v>0</v>
      </c>
      <c r="Z391" s="5">
        <f t="shared" si="121"/>
        <v>-5.4722881605010079</v>
      </c>
      <c r="AA391" s="5">
        <f t="shared" si="122"/>
        <v>-22.924465915284735</v>
      </c>
      <c r="AB391">
        <f t="shared" si="132"/>
        <v>0</v>
      </c>
    </row>
    <row r="392" spans="1:28" x14ac:dyDescent="0.25">
      <c r="A392">
        <f t="shared" si="123"/>
        <v>3.5999999999999672</v>
      </c>
      <c r="B392">
        <v>0</v>
      </c>
      <c r="C392" s="5">
        <f t="shared" si="124"/>
        <v>287.27817926101193</v>
      </c>
      <c r="D392" s="5">
        <f t="shared" si="125"/>
        <v>80.758278007266554</v>
      </c>
      <c r="E392" s="2">
        <f t="shared" si="126"/>
        <v>287.27817926101193</v>
      </c>
      <c r="F392" s="2">
        <f t="shared" si="127"/>
        <v>0</v>
      </c>
      <c r="G392" s="3">
        <v>0</v>
      </c>
      <c r="H392" s="3">
        <f t="shared" si="128"/>
        <v>56.92462046138116</v>
      </c>
      <c r="I392" s="3">
        <f t="shared" si="129"/>
        <v>-24.788183859810626</v>
      </c>
      <c r="J392" s="2">
        <f t="shared" si="111"/>
        <v>62.087571008536571</v>
      </c>
      <c r="K392" s="2">
        <f t="shared" si="112"/>
        <v>62.087571008536571</v>
      </c>
      <c r="L392" s="2">
        <f t="shared" si="113"/>
        <v>42.322815956739312</v>
      </c>
      <c r="M392" s="5">
        <f t="shared" si="114"/>
        <v>0.42703984995947769</v>
      </c>
      <c r="N392" s="4">
        <f t="shared" si="130"/>
        <v>0.44694723298729949</v>
      </c>
      <c r="O392" s="4">
        <f t="shared" si="131"/>
        <v>0.31104583800991487</v>
      </c>
      <c r="P392" s="4">
        <v>0</v>
      </c>
      <c r="Q392" s="4">
        <f t="shared" si="115"/>
        <v>0</v>
      </c>
      <c r="R392" s="5">
        <v>0</v>
      </c>
      <c r="S392" s="5">
        <f t="shared" si="116"/>
        <v>-7.9741055375137737</v>
      </c>
      <c r="T392" s="5">
        <f t="shared" si="117"/>
        <v>3.4723743887853331</v>
      </c>
      <c r="U392" s="6">
        <f t="shared" si="118"/>
        <v>2015.0700807248177</v>
      </c>
      <c r="V392" s="5">
        <v>0</v>
      </c>
      <c r="W392" s="5">
        <f t="shared" si="119"/>
        <v>2.5291962840151538</v>
      </c>
      <c r="X392" s="5">
        <f t="shared" si="120"/>
        <v>5.8081519547434137</v>
      </c>
      <c r="Y392" s="5">
        <v>0</v>
      </c>
      <c r="Z392" s="5">
        <f t="shared" si="121"/>
        <v>-5.4449092534986203</v>
      </c>
      <c r="AA392" s="5">
        <f t="shared" si="122"/>
        <v>-22.893473656471251</v>
      </c>
      <c r="AB392">
        <f t="shared" si="132"/>
        <v>0</v>
      </c>
    </row>
    <row r="393" spans="1:28" x14ac:dyDescent="0.25">
      <c r="A393">
        <f t="shared" si="123"/>
        <v>3.609999999999967</v>
      </c>
      <c r="B393">
        <v>0</v>
      </c>
      <c r="C393" s="5">
        <f t="shared" si="124"/>
        <v>287.84715322016308</v>
      </c>
      <c r="D393" s="5">
        <f t="shared" si="125"/>
        <v>80.50925149498562</v>
      </c>
      <c r="E393" s="2">
        <f t="shared" si="126"/>
        <v>287.84715322016308</v>
      </c>
      <c r="F393" s="2">
        <f t="shared" si="127"/>
        <v>0</v>
      </c>
      <c r="G393" s="3">
        <v>0</v>
      </c>
      <c r="H393" s="3">
        <f t="shared" si="128"/>
        <v>56.870171368846172</v>
      </c>
      <c r="I393" s="3">
        <f t="shared" si="129"/>
        <v>-25.01711859637534</v>
      </c>
      <c r="J393" s="2">
        <f t="shared" si="111"/>
        <v>62.129482650244562</v>
      </c>
      <c r="K393" s="2">
        <f t="shared" si="112"/>
        <v>62.129482650244562</v>
      </c>
      <c r="L393" s="2">
        <f t="shared" si="113"/>
        <v>42.35138558298879</v>
      </c>
      <c r="M393" s="5">
        <f t="shared" si="114"/>
        <v>0.42701058846942463</v>
      </c>
      <c r="N393" s="4">
        <f t="shared" si="130"/>
        <v>0.44655169942572492</v>
      </c>
      <c r="O393" s="4">
        <f t="shared" si="131"/>
        <v>0.31096916243336203</v>
      </c>
      <c r="P393" s="4">
        <v>0</v>
      </c>
      <c r="Q393" s="4">
        <f t="shared" si="115"/>
        <v>0</v>
      </c>
      <c r="R393" s="5">
        <v>0</v>
      </c>
      <c r="S393" s="5">
        <f t="shared" si="116"/>
        <v>-7.971309661062576</v>
      </c>
      <c r="T393" s="5">
        <f t="shared" si="117"/>
        <v>3.5065693378317837</v>
      </c>
      <c r="U393" s="6">
        <f t="shared" si="118"/>
        <v>2014.2642138766421</v>
      </c>
      <c r="V393" s="5">
        <v>0</v>
      </c>
      <c r="W393" s="5">
        <f t="shared" si="119"/>
        <v>2.5536484561392503</v>
      </c>
      <c r="X393" s="5">
        <f t="shared" si="120"/>
        <v>5.805082018417183</v>
      </c>
      <c r="Y393" s="5">
        <v>0</v>
      </c>
      <c r="Z393" s="5">
        <f t="shared" si="121"/>
        <v>-5.4176612049233253</v>
      </c>
      <c r="AA393" s="5">
        <f t="shared" si="122"/>
        <v>-22.862348643751034</v>
      </c>
      <c r="AB393">
        <f t="shared" si="132"/>
        <v>0</v>
      </c>
    </row>
    <row r="394" spans="1:28" x14ac:dyDescent="0.25">
      <c r="A394">
        <f t="shared" si="123"/>
        <v>3.6199999999999668</v>
      </c>
      <c r="B394">
        <v>0</v>
      </c>
      <c r="C394" s="5">
        <f t="shared" si="124"/>
        <v>288.41558405079132</v>
      </c>
      <c r="D394" s="5">
        <f t="shared" si="125"/>
        <v>80.257937191589676</v>
      </c>
      <c r="E394" s="2">
        <f t="shared" si="126"/>
        <v>288.41558405079132</v>
      </c>
      <c r="F394" s="2">
        <f t="shared" si="127"/>
        <v>0</v>
      </c>
      <c r="G394" s="3">
        <v>0</v>
      </c>
      <c r="H394" s="3">
        <f t="shared" si="128"/>
        <v>56.81599475679694</v>
      </c>
      <c r="I394" s="3">
        <f t="shared" si="129"/>
        <v>-25.24574208281285</v>
      </c>
      <c r="J394" s="2">
        <f t="shared" si="111"/>
        <v>62.172379345785735</v>
      </c>
      <c r="K394" s="2">
        <f t="shared" si="112"/>
        <v>62.172379345785735</v>
      </c>
      <c r="L394" s="2">
        <f t="shared" si="113"/>
        <v>42.38062668424385</v>
      </c>
      <c r="M394" s="5">
        <f t="shared" si="114"/>
        <v>0.42698083190999669</v>
      </c>
      <c r="N394" s="4">
        <f t="shared" si="130"/>
        <v>0.44614911430037968</v>
      </c>
      <c r="O394" s="4">
        <f t="shared" si="131"/>
        <v>0.31089101918963663</v>
      </c>
      <c r="P394" s="4">
        <v>0</v>
      </c>
      <c r="Q394" s="4">
        <f t="shared" si="115"/>
        <v>0</v>
      </c>
      <c r="R394" s="5">
        <v>0</v>
      </c>
      <c r="S394" s="5">
        <f t="shared" si="116"/>
        <v>-7.9686590281781156</v>
      </c>
      <c r="T394" s="5">
        <f t="shared" si="117"/>
        <v>3.5408111999516847</v>
      </c>
      <c r="U394" s="6">
        <f t="shared" si="118"/>
        <v>2013.4586693107453</v>
      </c>
      <c r="V394" s="5">
        <v>0</v>
      </c>
      <c r="W394" s="5">
        <f t="shared" si="119"/>
        <v>2.5781166751370672</v>
      </c>
      <c r="X394" s="5">
        <f t="shared" si="120"/>
        <v>5.8020977563864085</v>
      </c>
      <c r="Y394" s="5">
        <v>0</v>
      </c>
      <c r="Z394" s="5">
        <f t="shared" si="121"/>
        <v>-5.3905423530410488</v>
      </c>
      <c r="AA394" s="5">
        <f t="shared" si="122"/>
        <v>-22.831091043661907</v>
      </c>
      <c r="AB394">
        <f t="shared" si="132"/>
        <v>0</v>
      </c>
    </row>
    <row r="395" spans="1:28" x14ac:dyDescent="0.25">
      <c r="A395">
        <f t="shared" si="123"/>
        <v>3.6299999999999666</v>
      </c>
      <c r="B395">
        <v>0</v>
      </c>
      <c r="C395" s="5">
        <f t="shared" si="124"/>
        <v>288.98347447124161</v>
      </c>
      <c r="D395" s="5">
        <f t="shared" si="125"/>
        <v>80.004338216209376</v>
      </c>
      <c r="E395" s="2">
        <f t="shared" si="126"/>
        <v>288.98347447124161</v>
      </c>
      <c r="F395" s="2">
        <f t="shared" si="127"/>
        <v>0</v>
      </c>
      <c r="G395" s="3">
        <v>0</v>
      </c>
      <c r="H395" s="3">
        <f t="shared" si="128"/>
        <v>56.76208933326653</v>
      </c>
      <c r="I395" s="3">
        <f t="shared" si="129"/>
        <v>-25.474052993249469</v>
      </c>
      <c r="J395" s="2">
        <f t="shared" si="111"/>
        <v>62.216253193041226</v>
      </c>
      <c r="K395" s="2">
        <f t="shared" si="112"/>
        <v>62.216253193041226</v>
      </c>
      <c r="L395" s="2">
        <f t="shared" si="113"/>
        <v>42.4105338739204</v>
      </c>
      <c r="M395" s="5">
        <f t="shared" si="114"/>
        <v>0.42695058837536642</v>
      </c>
      <c r="N395" s="4">
        <f t="shared" si="130"/>
        <v>0.4457395681631609</v>
      </c>
      <c r="O395" s="4">
        <f t="shared" si="131"/>
        <v>0.31081142034815185</v>
      </c>
      <c r="P395" s="4">
        <v>0</v>
      </c>
      <c r="Q395" s="4">
        <f t="shared" si="115"/>
        <v>0</v>
      </c>
      <c r="R395" s="5">
        <v>0</v>
      </c>
      <c r="S395" s="5">
        <f t="shared" si="116"/>
        <v>-7.9661522897893038</v>
      </c>
      <c r="T395" s="5">
        <f t="shared" si="117"/>
        <v>3.5751007048194952</v>
      </c>
      <c r="U395" s="6">
        <f t="shared" si="118"/>
        <v>2012.6534468982395</v>
      </c>
      <c r="V395" s="5">
        <v>0</v>
      </c>
      <c r="W395" s="5">
        <f t="shared" si="119"/>
        <v>2.6026012335078392</v>
      </c>
      <c r="X395" s="5">
        <f t="shared" si="120"/>
        <v>5.7991982569239884</v>
      </c>
      <c r="Y395" s="5">
        <v>0</v>
      </c>
      <c r="Z395" s="5">
        <f t="shared" si="121"/>
        <v>-5.3635510562814641</v>
      </c>
      <c r="AA395" s="5">
        <f t="shared" si="122"/>
        <v>-22.799701038256515</v>
      </c>
      <c r="AB395">
        <f t="shared" si="132"/>
        <v>0</v>
      </c>
    </row>
    <row r="396" spans="1:28" x14ac:dyDescent="0.25">
      <c r="A396">
        <f t="shared" si="123"/>
        <v>3.6399999999999664</v>
      </c>
      <c r="B396">
        <v>0</v>
      </c>
      <c r="C396" s="5">
        <f t="shared" si="124"/>
        <v>289.55082718702147</v>
      </c>
      <c r="D396" s="5">
        <f t="shared" si="125"/>
        <v>79.748457701224979</v>
      </c>
      <c r="E396" s="2">
        <f t="shared" si="126"/>
        <v>289.55082718702147</v>
      </c>
      <c r="F396" s="2">
        <f t="shared" si="127"/>
        <v>0</v>
      </c>
      <c r="G396" s="3">
        <v>0</v>
      </c>
      <c r="H396" s="3">
        <f t="shared" si="128"/>
        <v>56.708453822703717</v>
      </c>
      <c r="I396" s="3">
        <f t="shared" si="129"/>
        <v>-25.702050003632035</v>
      </c>
      <c r="J396" s="2">
        <f t="shared" si="111"/>
        <v>62.261096274888395</v>
      </c>
      <c r="K396" s="2">
        <f t="shared" si="112"/>
        <v>62.261096274888395</v>
      </c>
      <c r="L396" s="2">
        <f t="shared" si="113"/>
        <v>42.441101755206809</v>
      </c>
      <c r="M396" s="5">
        <f t="shared" si="114"/>
        <v>0.42691986598532089</v>
      </c>
      <c r="N396" s="4">
        <f t="shared" si="130"/>
        <v>0.44532315191713617</v>
      </c>
      <c r="O396" s="4">
        <f t="shared" si="131"/>
        <v>0.3107303780262734</v>
      </c>
      <c r="P396" s="4">
        <v>0</v>
      </c>
      <c r="Q396" s="4">
        <f t="shared" si="115"/>
        <v>0</v>
      </c>
      <c r="R396" s="5">
        <v>0</v>
      </c>
      <c r="S396" s="5">
        <f t="shared" si="116"/>
        <v>-7.9637881038390352</v>
      </c>
      <c r="T396" s="5">
        <f t="shared" si="117"/>
        <v>3.6094385627783274</v>
      </c>
      <c r="U396" s="6">
        <f t="shared" si="118"/>
        <v>2011.8485465102901</v>
      </c>
      <c r="V396" s="5">
        <v>0</v>
      </c>
      <c r="W396" s="5">
        <f t="shared" si="119"/>
        <v>2.627102410627296</v>
      </c>
      <c r="X396" s="5">
        <f t="shared" si="120"/>
        <v>5.7963826122631845</v>
      </c>
      <c r="Y396" s="5">
        <v>0</v>
      </c>
      <c r="Z396" s="5">
        <f t="shared" si="121"/>
        <v>-5.3366856932117397</v>
      </c>
      <c r="AA396" s="5">
        <f t="shared" si="122"/>
        <v>-22.76817882495849</v>
      </c>
      <c r="AB396">
        <f t="shared" si="132"/>
        <v>0</v>
      </c>
    </row>
    <row r="397" spans="1:28" x14ac:dyDescent="0.25">
      <c r="A397">
        <f t="shared" si="123"/>
        <v>3.6499999999999662</v>
      </c>
      <c r="B397">
        <v>0</v>
      </c>
      <c r="C397" s="5">
        <f t="shared" si="124"/>
        <v>290.11764489096385</v>
      </c>
      <c r="D397" s="5">
        <f t="shared" si="125"/>
        <v>79.490298792247415</v>
      </c>
      <c r="E397" s="2">
        <f t="shared" si="126"/>
        <v>290.11764489096385</v>
      </c>
      <c r="F397" s="2">
        <f t="shared" si="127"/>
        <v>0</v>
      </c>
      <c r="G397" s="3">
        <v>0</v>
      </c>
      <c r="H397" s="3">
        <f t="shared" si="128"/>
        <v>56.655086965771602</v>
      </c>
      <c r="I397" s="3">
        <f t="shared" si="129"/>
        <v>-25.929731791881618</v>
      </c>
      <c r="J397" s="2">
        <f t="shared" si="111"/>
        <v>62.306900660344674</v>
      </c>
      <c r="K397" s="2">
        <f t="shared" si="112"/>
        <v>62.306900660344674</v>
      </c>
      <c r="L397" s="2">
        <f t="shared" si="113"/>
        <v>42.472324921843672</v>
      </c>
      <c r="M397" s="5">
        <f t="shared" si="114"/>
        <v>0.42688867288164434</v>
      </c>
      <c r="N397" s="4">
        <f t="shared" si="130"/>
        <v>0.4448999567831976</v>
      </c>
      <c r="O397" s="4">
        <f t="shared" si="131"/>
        <v>0.31064790438669393</v>
      </c>
      <c r="P397" s="4">
        <v>0</v>
      </c>
      <c r="Q397" s="4">
        <f t="shared" si="115"/>
        <v>0</v>
      </c>
      <c r="R397" s="5">
        <v>0</v>
      </c>
      <c r="S397" s="5">
        <f t="shared" si="116"/>
        <v>-7.9615651353178363</v>
      </c>
      <c r="T397" s="5">
        <f t="shared" si="117"/>
        <v>3.6438254649067874</v>
      </c>
      <c r="U397" s="6">
        <f t="shared" si="118"/>
        <v>2011.0439680181116</v>
      </c>
      <c r="V397" s="5">
        <v>0</v>
      </c>
      <c r="W397" s="5">
        <f t="shared" si="119"/>
        <v>2.6516204728111834</v>
      </c>
      <c r="X397" s="5">
        <f t="shared" si="120"/>
        <v>5.7936499186764854</v>
      </c>
      <c r="Y397" s="5">
        <v>0</v>
      </c>
      <c r="Z397" s="5">
        <f t="shared" si="121"/>
        <v>-5.3099446625066529</v>
      </c>
      <c r="AA397" s="5">
        <f t="shared" si="122"/>
        <v>-22.736524616416727</v>
      </c>
      <c r="AB397">
        <f t="shared" si="132"/>
        <v>0</v>
      </c>
    </row>
    <row r="398" spans="1:28" x14ac:dyDescent="0.25">
      <c r="A398">
        <f t="shared" si="123"/>
        <v>3.6599999999999659</v>
      </c>
      <c r="B398">
        <v>0</v>
      </c>
      <c r="C398" s="5">
        <f t="shared" si="124"/>
        <v>290.68393026338845</v>
      </c>
      <c r="D398" s="5">
        <f t="shared" si="125"/>
        <v>79.229864648097774</v>
      </c>
      <c r="E398" s="2">
        <f t="shared" si="126"/>
        <v>290.68393026338845</v>
      </c>
      <c r="F398" s="2">
        <f t="shared" si="127"/>
        <v>0</v>
      </c>
      <c r="G398" s="3">
        <v>0</v>
      </c>
      <c r="H398" s="3">
        <f t="shared" si="128"/>
        <v>56.601987519146533</v>
      </c>
      <c r="I398" s="3">
        <f t="shared" si="129"/>
        <v>-26.157097038045787</v>
      </c>
      <c r="J398" s="2">
        <f t="shared" si="111"/>
        <v>62.353658405705147</v>
      </c>
      <c r="K398" s="2">
        <f t="shared" si="112"/>
        <v>62.353658405705147</v>
      </c>
      <c r="L398" s="2">
        <f t="shared" si="113"/>
        <v>42.504197958899212</v>
      </c>
      <c r="M398" s="5">
        <f t="shared" si="114"/>
        <v>0.42685701722455055</v>
      </c>
      <c r="N398" s="4">
        <f t="shared" si="130"/>
        <v>0.44447007426707452</v>
      </c>
      <c r="O398" s="4">
        <f t="shared" si="131"/>
        <v>0.31056401163482389</v>
      </c>
      <c r="P398" s="4">
        <v>0</v>
      </c>
      <c r="Q398" s="4">
        <f t="shared" si="115"/>
        <v>0</v>
      </c>
      <c r="R398" s="5">
        <v>0</v>
      </c>
      <c r="S398" s="5">
        <f t="shared" si="116"/>
        <v>-7.9594820562971034</v>
      </c>
      <c r="T398" s="5">
        <f t="shared" si="117"/>
        <v>3.678262083088895</v>
      </c>
      <c r="U398" s="6">
        <f t="shared" si="118"/>
        <v>2010.2397112929732</v>
      </c>
      <c r="V398" s="5">
        <v>0</v>
      </c>
      <c r="W398" s="5">
        <f t="shared" si="119"/>
        <v>2.6761556733818876</v>
      </c>
      <c r="X398" s="5">
        <f t="shared" si="120"/>
        <v>5.7909992765531921</v>
      </c>
      <c r="Y398" s="5">
        <v>0</v>
      </c>
      <c r="Z398" s="5">
        <f t="shared" si="121"/>
        <v>-5.2833263829152157</v>
      </c>
      <c r="AA398" s="5">
        <f t="shared" si="122"/>
        <v>-22.704738640357913</v>
      </c>
      <c r="AB398">
        <f t="shared" si="132"/>
        <v>0</v>
      </c>
    </row>
    <row r="399" spans="1:28" x14ac:dyDescent="0.25">
      <c r="A399">
        <f t="shared" si="123"/>
        <v>3.6699999999999657</v>
      </c>
      <c r="B399">
        <v>0</v>
      </c>
      <c r="C399" s="5">
        <f t="shared" si="124"/>
        <v>291.24968597226075</v>
      </c>
      <c r="D399" s="5">
        <f t="shared" si="125"/>
        <v>78.967158440785298</v>
      </c>
      <c r="E399" s="2">
        <f t="shared" si="126"/>
        <v>291.24968597226075</v>
      </c>
      <c r="F399" s="2">
        <f t="shared" si="127"/>
        <v>0</v>
      </c>
      <c r="G399" s="3">
        <v>0</v>
      </c>
      <c r="H399" s="3">
        <f t="shared" si="128"/>
        <v>56.549154255317383</v>
      </c>
      <c r="I399" s="3">
        <f t="shared" si="129"/>
        <v>-26.384144424449367</v>
      </c>
      <c r="J399" s="2">
        <f t="shared" si="111"/>
        <v>62.401361555673468</v>
      </c>
      <c r="K399" s="2">
        <f t="shared" si="112"/>
        <v>62.401361555673468</v>
      </c>
      <c r="L399" s="2">
        <f t="shared" si="113"/>
        <v>42.536715443540196</v>
      </c>
      <c r="M399" s="5">
        <f t="shared" si="114"/>
        <v>0.42682490718916416</v>
      </c>
      <c r="N399" s="4">
        <f t="shared" si="130"/>
        <v>0.44403359612672516</v>
      </c>
      <c r="O399" s="4">
        <f t="shared" si="131"/>
        <v>0.31047871201619981</v>
      </c>
      <c r="P399" s="4">
        <v>0</v>
      </c>
      <c r="Q399" s="4">
        <f t="shared" si="115"/>
        <v>0</v>
      </c>
      <c r="R399" s="5">
        <v>0</v>
      </c>
      <c r="S399" s="5">
        <f t="shared" si="116"/>
        <v>-7.9575375459618378</v>
      </c>
      <c r="T399" s="5">
        <f t="shared" si="117"/>
        <v>3.7127490700869927</v>
      </c>
      <c r="U399" s="6">
        <f t="shared" si="118"/>
        <v>2009.4357762061925</v>
      </c>
      <c r="V399" s="5">
        <v>0</v>
      </c>
      <c r="W399" s="5">
        <f t="shared" si="119"/>
        <v>2.7007082527381088</v>
      </c>
      <c r="X399" s="5">
        <f t="shared" si="120"/>
        <v>5.7884297904756981</v>
      </c>
      <c r="Y399" s="5">
        <v>0</v>
      </c>
      <c r="Z399" s="5">
        <f t="shared" si="121"/>
        <v>-5.2568292932237295</v>
      </c>
      <c r="AA399" s="5">
        <f t="shared" si="122"/>
        <v>-22.67282113943731</v>
      </c>
      <c r="AB399">
        <f t="shared" si="132"/>
        <v>0</v>
      </c>
    </row>
    <row r="400" spans="1:28" x14ac:dyDescent="0.25">
      <c r="A400">
        <f t="shared" si="123"/>
        <v>3.6799999999999655</v>
      </c>
      <c r="B400">
        <v>0</v>
      </c>
      <c r="C400" s="5">
        <f t="shared" si="124"/>
        <v>291.81491467334922</v>
      </c>
      <c r="D400" s="5">
        <f t="shared" si="125"/>
        <v>78.702183355483839</v>
      </c>
      <c r="E400" s="2">
        <f t="shared" si="126"/>
        <v>291.81491467334922</v>
      </c>
      <c r="F400" s="2">
        <f t="shared" si="127"/>
        <v>0</v>
      </c>
      <c r="G400" s="3">
        <v>0</v>
      </c>
      <c r="H400" s="3">
        <f t="shared" si="128"/>
        <v>56.496585962385147</v>
      </c>
      <c r="I400" s="3">
        <f t="shared" si="129"/>
        <v>-26.610872635843741</v>
      </c>
      <c r="J400" s="2">
        <f t="shared" si="111"/>
        <v>62.45000214448573</v>
      </c>
      <c r="K400" s="2">
        <f t="shared" si="112"/>
        <v>62.45000214448573</v>
      </c>
      <c r="L400" s="2">
        <f t="shared" si="113"/>
        <v>42.569871945798042</v>
      </c>
      <c r="M400" s="5">
        <f t="shared" si="114"/>
        <v>0.4267923509620562</v>
      </c>
      <c r="N400" s="4">
        <f t="shared" si="130"/>
        <v>0.44359061434012065</v>
      </c>
      <c r="O400" s="4">
        <f t="shared" si="131"/>
        <v>0.31039201781391229</v>
      </c>
      <c r="P400" s="4">
        <v>0</v>
      </c>
      <c r="Q400" s="4">
        <f t="shared" si="115"/>
        <v>0</v>
      </c>
      <c r="R400" s="5">
        <v>0</v>
      </c>
      <c r="S400" s="5">
        <f t="shared" si="116"/>
        <v>-7.9557302906428937</v>
      </c>
      <c r="T400" s="5">
        <f t="shared" si="117"/>
        <v>3.7472870596176522</v>
      </c>
      <c r="U400" s="6">
        <f t="shared" si="118"/>
        <v>2008.6321626291403</v>
      </c>
      <c r="V400" s="5">
        <v>0</v>
      </c>
      <c r="W400" s="5">
        <f t="shared" si="119"/>
        <v>2.7252784384275266</v>
      </c>
      <c r="X400" s="5">
        <f t="shared" si="120"/>
        <v>5.7859405692944375</v>
      </c>
      <c r="Y400" s="5">
        <v>0</v>
      </c>
      <c r="Z400" s="5">
        <f t="shared" si="121"/>
        <v>-5.2304518522153671</v>
      </c>
      <c r="AA400" s="5">
        <f t="shared" si="122"/>
        <v>-22.640772371087909</v>
      </c>
      <c r="AB400">
        <f t="shared" si="132"/>
        <v>0</v>
      </c>
    </row>
    <row r="401" spans="1:28" x14ac:dyDescent="0.25">
      <c r="A401">
        <f t="shared" si="123"/>
        <v>3.6899999999999653</v>
      </c>
      <c r="B401">
        <v>0</v>
      </c>
      <c r="C401" s="5">
        <f t="shared" si="124"/>
        <v>292.37961901038045</v>
      </c>
      <c r="D401" s="5">
        <f t="shared" si="125"/>
        <v>78.43494259050685</v>
      </c>
      <c r="E401" s="2">
        <f t="shared" si="126"/>
        <v>292.37961901038045</v>
      </c>
      <c r="F401" s="2">
        <f t="shared" si="127"/>
        <v>0</v>
      </c>
      <c r="G401" s="3">
        <v>0</v>
      </c>
      <c r="H401" s="3">
        <f t="shared" si="128"/>
        <v>56.444281443862991</v>
      </c>
      <c r="I401" s="3">
        <f t="shared" si="129"/>
        <v>-26.837280359554619</v>
      </c>
      <c r="J401" s="2">
        <f t="shared" si="111"/>
        <v>62.499572197026694</v>
      </c>
      <c r="K401" s="2">
        <f t="shared" si="112"/>
        <v>62.499572197026694</v>
      </c>
      <c r="L401" s="2">
        <f t="shared" si="113"/>
        <v>42.603662029329712</v>
      </c>
      <c r="M401" s="5">
        <f t="shared" si="114"/>
        <v>0.42675935673783227</v>
      </c>
      <c r="N401" s="4">
        <f t="shared" si="130"/>
        <v>0.44314122107343895</v>
      </c>
      <c r="O401" s="4">
        <f t="shared" si="131"/>
        <v>0.31030394134605255</v>
      </c>
      <c r="P401" s="4">
        <v>0</v>
      </c>
      <c r="Q401" s="4">
        <f t="shared" si="115"/>
        <v>0</v>
      </c>
      <c r="R401" s="5">
        <v>0</v>
      </c>
      <c r="S401" s="5">
        <f t="shared" si="116"/>
        <v>-7.9540589838486584</v>
      </c>
      <c r="T401" s="5">
        <f t="shared" si="117"/>
        <v>3.7818766664304837</v>
      </c>
      <c r="U401" s="6">
        <f t="shared" si="118"/>
        <v>2007.8288704332383</v>
      </c>
      <c r="V401" s="5">
        <v>0</v>
      </c>
      <c r="W401" s="5">
        <f t="shared" si="119"/>
        <v>2.7498664452223731</v>
      </c>
      <c r="X401" s="5">
        <f t="shared" si="120"/>
        <v>5.7835307262014437</v>
      </c>
      <c r="Y401" s="5">
        <v>0</v>
      </c>
      <c r="Z401" s="5">
        <f t="shared" si="121"/>
        <v>-5.2041925386262857</v>
      </c>
      <c r="AA401" s="5">
        <f t="shared" si="122"/>
        <v>-22.608592607368074</v>
      </c>
      <c r="AB401">
        <f t="shared" si="132"/>
        <v>0</v>
      </c>
    </row>
    <row r="402" spans="1:28" x14ac:dyDescent="0.25">
      <c r="A402">
        <f t="shared" si="123"/>
        <v>3.6999999999999651</v>
      </c>
      <c r="B402">
        <v>0</v>
      </c>
      <c r="C402" s="5">
        <f t="shared" si="124"/>
        <v>292.94380161519211</v>
      </c>
      <c r="D402" s="5">
        <f t="shared" si="125"/>
        <v>78.165439357280945</v>
      </c>
      <c r="E402" s="2">
        <f t="shared" si="126"/>
        <v>292.94380161519211</v>
      </c>
      <c r="F402" s="2">
        <f t="shared" si="127"/>
        <v>0</v>
      </c>
      <c r="G402" s="3">
        <v>0</v>
      </c>
      <c r="H402" s="3">
        <f t="shared" si="128"/>
        <v>56.392239518476728</v>
      </c>
      <c r="I402" s="3">
        <f t="shared" si="129"/>
        <v>-27.063366285628298</v>
      </c>
      <c r="J402" s="2">
        <f t="shared" si="111"/>
        <v>62.550063729938202</v>
      </c>
      <c r="K402" s="2">
        <f t="shared" si="112"/>
        <v>62.550063729938202</v>
      </c>
      <c r="L402" s="2">
        <f t="shared" si="113"/>
        <v>42.638080252173275</v>
      </c>
      <c r="M402" s="5">
        <f t="shared" si="114"/>
        <v>0.42672593271577763</v>
      </c>
      <c r="N402" s="4">
        <f t="shared" si="130"/>
        <v>0.44268550864968054</v>
      </c>
      <c r="O402" s="4">
        <f t="shared" si="131"/>
        <v>0.31021449496318071</v>
      </c>
      <c r="P402" s="4">
        <v>0</v>
      </c>
      <c r="Q402" s="4">
        <f t="shared" si="115"/>
        <v>0</v>
      </c>
      <c r="R402" s="5">
        <v>0</v>
      </c>
      <c r="S402" s="5">
        <f t="shared" si="116"/>
        <v>-7.9525223262961413</v>
      </c>
      <c r="T402" s="5">
        <f t="shared" si="117"/>
        <v>3.8165184863898256</v>
      </c>
      <c r="U402" s="6">
        <f t="shared" si="118"/>
        <v>2007.02589948996</v>
      </c>
      <c r="V402" s="5">
        <v>0</v>
      </c>
      <c r="W402" s="5">
        <f t="shared" si="119"/>
        <v>2.774472475197868</v>
      </c>
      <c r="X402" s="5">
        <f t="shared" si="120"/>
        <v>5.781199378802512</v>
      </c>
      <c r="Y402" s="5">
        <v>0</v>
      </c>
      <c r="Z402" s="5">
        <f t="shared" si="121"/>
        <v>-5.1780498510982733</v>
      </c>
      <c r="AA402" s="5">
        <f t="shared" si="122"/>
        <v>-22.576282134807663</v>
      </c>
      <c r="AB402">
        <f t="shared" si="132"/>
        <v>0</v>
      </c>
    </row>
    <row r="403" spans="1:28" x14ac:dyDescent="0.25">
      <c r="A403">
        <f t="shared" si="123"/>
        <v>3.7099999999999649</v>
      </c>
      <c r="B403">
        <v>0</v>
      </c>
      <c r="C403" s="5">
        <f t="shared" si="124"/>
        <v>293.50746510788434</v>
      </c>
      <c r="D403" s="5">
        <f t="shared" si="125"/>
        <v>77.893676880317926</v>
      </c>
      <c r="E403" s="2">
        <f t="shared" si="126"/>
        <v>293.50746510788434</v>
      </c>
      <c r="F403" s="2">
        <f t="shared" si="127"/>
        <v>0</v>
      </c>
      <c r="G403" s="3">
        <v>0</v>
      </c>
      <c r="H403" s="3">
        <f t="shared" si="128"/>
        <v>56.340459019965742</v>
      </c>
      <c r="I403" s="3">
        <f t="shared" si="129"/>
        <v>-27.289129106976375</v>
      </c>
      <c r="J403" s="2">
        <f t="shared" si="111"/>
        <v>62.601468752719086</v>
      </c>
      <c r="K403" s="2">
        <f t="shared" si="112"/>
        <v>62.601468752719086</v>
      </c>
      <c r="L403" s="2">
        <f t="shared" si="113"/>
        <v>42.673121167497669</v>
      </c>
      <c r="M403" s="5">
        <f t="shared" si="114"/>
        <v>0.42669208709655959</v>
      </c>
      <c r="N403" s="4">
        <f t="shared" si="130"/>
        <v>0.44222356951772285</v>
      </c>
      <c r="O403" s="4">
        <f t="shared" si="131"/>
        <v>0.31012369104581494</v>
      </c>
      <c r="P403" s="4">
        <v>0</v>
      </c>
      <c r="Q403" s="4">
        <f t="shared" si="115"/>
        <v>0</v>
      </c>
      <c r="R403" s="5">
        <v>0</v>
      </c>
      <c r="S403" s="5">
        <f t="shared" si="116"/>
        <v>-7.9511190259414555</v>
      </c>
      <c r="T403" s="5">
        <f t="shared" si="117"/>
        <v>3.8512130965592646</v>
      </c>
      <c r="U403" s="6">
        <f t="shared" si="118"/>
        <v>2006.22324967083</v>
      </c>
      <c r="V403" s="5">
        <v>0</v>
      </c>
      <c r="W403" s="5">
        <f t="shared" si="119"/>
        <v>2.7990967178134287</v>
      </c>
      <c r="X403" s="5">
        <f t="shared" si="120"/>
        <v>5.7789456491879037</v>
      </c>
      <c r="Y403" s="5">
        <v>0</v>
      </c>
      <c r="Z403" s="5">
        <f t="shared" si="121"/>
        <v>-5.1520223081280268</v>
      </c>
      <c r="AA403" s="5">
        <f t="shared" si="122"/>
        <v>-22.543841254252833</v>
      </c>
      <c r="AB403">
        <f t="shared" si="132"/>
        <v>0</v>
      </c>
    </row>
    <row r="404" spans="1:28" x14ac:dyDescent="0.25">
      <c r="A404">
        <f t="shared" si="123"/>
        <v>3.7199999999999647</v>
      </c>
      <c r="B404">
        <v>0</v>
      </c>
      <c r="C404" s="5">
        <f t="shared" si="124"/>
        <v>294.0706120969686</v>
      </c>
      <c r="D404" s="5">
        <f t="shared" si="125"/>
        <v>77.619658397185447</v>
      </c>
      <c r="E404" s="2">
        <f t="shared" si="126"/>
        <v>294.0706120969686</v>
      </c>
      <c r="F404" s="2">
        <f t="shared" si="127"/>
        <v>0</v>
      </c>
      <c r="G404" s="3">
        <v>0</v>
      </c>
      <c r="H404" s="3">
        <f t="shared" si="128"/>
        <v>56.288938796884459</v>
      </c>
      <c r="I404" s="3">
        <f t="shared" si="129"/>
        <v>-27.514567519518902</v>
      </c>
      <c r="J404" s="2">
        <f t="shared" si="111"/>
        <v>62.653779268816407</v>
      </c>
      <c r="K404" s="2">
        <f t="shared" si="112"/>
        <v>62.653779268816407</v>
      </c>
      <c r="L404" s="2">
        <f t="shared" si="113"/>
        <v>42.708779324346558</v>
      </c>
      <c r="M404" s="5">
        <f t="shared" si="114"/>
        <v>0.42665782807898872</v>
      </c>
      <c r="N404" s="4">
        <f t="shared" si="130"/>
        <v>0.44175549622182453</v>
      </c>
      <c r="O404" s="4">
        <f t="shared" si="131"/>
        <v>0.31003154200194327</v>
      </c>
      <c r="P404" s="4">
        <v>0</v>
      </c>
      <c r="Q404" s="4">
        <f t="shared" si="115"/>
        <v>0</v>
      </c>
      <c r="R404" s="5">
        <v>0</v>
      </c>
      <c r="S404" s="5">
        <f t="shared" si="116"/>
        <v>-7.9498477980096292</v>
      </c>
      <c r="T404" s="5">
        <f t="shared" si="117"/>
        <v>3.8859610552889206</v>
      </c>
      <c r="U404" s="6">
        <f t="shared" si="118"/>
        <v>2005.420920847424</v>
      </c>
      <c r="V404" s="5">
        <v>0</v>
      </c>
      <c r="W404" s="5">
        <f t="shared" si="119"/>
        <v>2.8237393499965955</v>
      </c>
      <c r="X404" s="5">
        <f t="shared" si="120"/>
        <v>5.7767686640015876</v>
      </c>
      <c r="Y404" s="5">
        <v>0</v>
      </c>
      <c r="Z404" s="5">
        <f t="shared" si="121"/>
        <v>-5.1261084480130332</v>
      </c>
      <c r="AA404" s="5">
        <f t="shared" si="122"/>
        <v>-22.511270280709489</v>
      </c>
      <c r="AB404">
        <f t="shared" si="132"/>
        <v>0</v>
      </c>
    </row>
    <row r="405" spans="1:28" x14ac:dyDescent="0.25">
      <c r="A405">
        <f t="shared" si="123"/>
        <v>3.7299999999999645</v>
      </c>
      <c r="B405">
        <v>0</v>
      </c>
      <c r="C405" s="5">
        <f t="shared" si="124"/>
        <v>294.63324517951503</v>
      </c>
      <c r="D405" s="5">
        <f t="shared" si="125"/>
        <v>77.343387158476219</v>
      </c>
      <c r="E405" s="2">
        <f t="shared" si="126"/>
        <v>294.63324517951503</v>
      </c>
      <c r="F405" s="2">
        <f t="shared" si="127"/>
        <v>0</v>
      </c>
      <c r="G405" s="3">
        <v>0</v>
      </c>
      <c r="H405" s="3">
        <f t="shared" si="128"/>
        <v>56.237677712404327</v>
      </c>
      <c r="I405" s="3">
        <f t="shared" si="129"/>
        <v>-27.739680222325998</v>
      </c>
      <c r="J405" s="2">
        <f t="shared" si="111"/>
        <v>62.706987276707551</v>
      </c>
      <c r="K405" s="2">
        <f t="shared" si="112"/>
        <v>62.706987276707551</v>
      </c>
      <c r="L405" s="2">
        <f t="shared" si="113"/>
        <v>42.745049268375972</v>
      </c>
      <c r="M405" s="5">
        <f t="shared" si="114"/>
        <v>0.42662316385684057</v>
      </c>
      <c r="N405" s="4">
        <f t="shared" si="130"/>
        <v>0.44128138137159229</v>
      </c>
      <c r="O405" s="4">
        <f t="shared" si="131"/>
        <v>0.30993806026455861</v>
      </c>
      <c r="P405" s="4">
        <v>0</v>
      </c>
      <c r="Q405" s="4">
        <f t="shared" si="115"/>
        <v>0</v>
      </c>
      <c r="R405" s="5">
        <v>0</v>
      </c>
      <c r="S405" s="5">
        <f t="shared" si="116"/>
        <v>-7.9487073650237265</v>
      </c>
      <c r="T405" s="5">
        <f t="shared" si="117"/>
        <v>3.9207629023054635</v>
      </c>
      <c r="U405" s="6">
        <f t="shared" si="118"/>
        <v>2004.6189128913697</v>
      </c>
      <c r="V405" s="5">
        <v>0</v>
      </c>
      <c r="W405" s="5">
        <f t="shared" si="119"/>
        <v>2.8484005362296076</v>
      </c>
      <c r="X405" s="5">
        <f t="shared" si="120"/>
        <v>5.7746675545089792</v>
      </c>
      <c r="Y405" s="5">
        <v>0</v>
      </c>
      <c r="Z405" s="5">
        <f t="shared" si="121"/>
        <v>-5.1003068287941193</v>
      </c>
      <c r="AA405" s="5">
        <f t="shared" si="122"/>
        <v>-22.478569543185557</v>
      </c>
      <c r="AB405">
        <f t="shared" si="132"/>
        <v>0</v>
      </c>
    </row>
    <row r="406" spans="1:28" x14ac:dyDescent="0.25">
      <c r="A406">
        <f t="shared" si="123"/>
        <v>3.7399999999999642</v>
      </c>
      <c r="B406">
        <v>0</v>
      </c>
      <c r="C406" s="5">
        <f t="shared" si="124"/>
        <v>295.19536694129761</v>
      </c>
      <c r="D406" s="5">
        <f t="shared" si="125"/>
        <v>77.064866427775797</v>
      </c>
      <c r="E406" s="2">
        <f t="shared" si="126"/>
        <v>295.19536694129761</v>
      </c>
      <c r="F406" s="2">
        <f t="shared" si="127"/>
        <v>0</v>
      </c>
      <c r="G406" s="3">
        <v>0</v>
      </c>
      <c r="H406" s="3">
        <f t="shared" si="128"/>
        <v>56.186674644116387</v>
      </c>
      <c r="I406" s="3">
        <f t="shared" si="129"/>
        <v>-27.964465917757853</v>
      </c>
      <c r="J406" s="2">
        <f t="shared" si="111"/>
        <v>62.761084770972786</v>
      </c>
      <c r="K406" s="2">
        <f t="shared" si="112"/>
        <v>62.761084770972786</v>
      </c>
      <c r="L406" s="2">
        <f t="shared" si="113"/>
        <v>42.781925542585398</v>
      </c>
      <c r="M406" s="5">
        <f t="shared" si="114"/>
        <v>0.4265881026157391</v>
      </c>
      <c r="N406" s="4">
        <f t="shared" si="130"/>
        <v>0.44080131761242275</v>
      </c>
      <c r="O406" s="4">
        <f t="shared" si="131"/>
        <v>0.30984325828921816</v>
      </c>
      <c r="P406" s="4">
        <v>0</v>
      </c>
      <c r="Q406" s="4">
        <f t="shared" si="115"/>
        <v>0</v>
      </c>
      <c r="R406" s="5">
        <v>0</v>
      </c>
      <c r="S406" s="5">
        <f t="shared" si="116"/>
        <v>-7.9476964568332615</v>
      </c>
      <c r="T406" s="5">
        <f t="shared" si="117"/>
        <v>3.9556191588047991</v>
      </c>
      <c r="U406" s="6">
        <f t="shared" si="118"/>
        <v>2003.817225674346</v>
      </c>
      <c r="V406" s="5">
        <v>0</v>
      </c>
      <c r="W406" s="5">
        <f t="shared" si="119"/>
        <v>2.8730804286385543</v>
      </c>
      <c r="X406" s="5">
        <f t="shared" si="120"/>
        <v>5.7726414566631572</v>
      </c>
      <c r="Y406" s="5">
        <v>0</v>
      </c>
      <c r="Z406" s="5">
        <f t="shared" si="121"/>
        <v>-5.0746160281947077</v>
      </c>
      <c r="AA406" s="5">
        <f t="shared" si="122"/>
        <v>-22.445739384532043</v>
      </c>
      <c r="AB406">
        <f t="shared" si="132"/>
        <v>0</v>
      </c>
    </row>
    <row r="407" spans="1:28" x14ac:dyDescent="0.25">
      <c r="A407">
        <f t="shared" si="123"/>
        <v>3.749999999999964</v>
      </c>
      <c r="B407">
        <v>0</v>
      </c>
      <c r="C407" s="5">
        <f t="shared" si="124"/>
        <v>295.75697995693736</v>
      </c>
      <c r="D407" s="5">
        <f t="shared" si="125"/>
        <v>76.784099481628999</v>
      </c>
      <c r="E407" s="2">
        <f t="shared" si="126"/>
        <v>295.75697995693736</v>
      </c>
      <c r="F407" s="2">
        <f t="shared" si="127"/>
        <v>0</v>
      </c>
      <c r="G407" s="3">
        <v>0</v>
      </c>
      <c r="H407" s="3">
        <f t="shared" si="128"/>
        <v>56.135928483834441</v>
      </c>
      <c r="I407" s="3">
        <f t="shared" si="129"/>
        <v>-28.188923311603173</v>
      </c>
      <c r="J407" s="2">
        <f t="shared" si="111"/>
        <v>62.816063743358036</v>
      </c>
      <c r="K407" s="2">
        <f t="shared" si="112"/>
        <v>62.816063743358036</v>
      </c>
      <c r="L407" s="2">
        <f t="shared" si="113"/>
        <v>42.819402688042288</v>
      </c>
      <c r="M407" s="5">
        <f t="shared" si="114"/>
        <v>0.42655265253010338</v>
      </c>
      <c r="N407" s="4">
        <f t="shared" si="130"/>
        <v>0.44031539759642985</v>
      </c>
      <c r="O407" s="4">
        <f t="shared" si="131"/>
        <v>0.30974714855162733</v>
      </c>
      <c r="P407" s="4">
        <v>0</v>
      </c>
      <c r="Q407" s="4">
        <f t="shared" si="115"/>
        <v>0</v>
      </c>
      <c r="R407" s="5">
        <v>0</v>
      </c>
      <c r="S407" s="5">
        <f t="shared" si="116"/>
        <v>-7.9468138106418511</v>
      </c>
      <c r="T407" s="5">
        <f t="shared" si="117"/>
        <v>3.9905303275473791</v>
      </c>
      <c r="U407" s="6">
        <f t="shared" si="118"/>
        <v>2003.0158590680819</v>
      </c>
      <c r="V407" s="5">
        <v>0</v>
      </c>
      <c r="W407" s="5">
        <f t="shared" si="119"/>
        <v>2.8977791670850279</v>
      </c>
      <c r="X407" s="5">
        <f t="shared" si="120"/>
        <v>5.7706895111695218</v>
      </c>
      <c r="Y407" s="5">
        <v>0</v>
      </c>
      <c r="Z407" s="5">
        <f t="shared" si="121"/>
        <v>-5.0490346435568227</v>
      </c>
      <c r="AA407" s="5">
        <f t="shared" si="122"/>
        <v>-22.412780161283099</v>
      </c>
      <c r="AB407">
        <f t="shared" si="132"/>
        <v>0</v>
      </c>
    </row>
    <row r="408" spans="1:28" x14ac:dyDescent="0.25">
      <c r="A408">
        <f t="shared" si="123"/>
        <v>3.7599999999999638</v>
      </c>
      <c r="B408">
        <v>0</v>
      </c>
      <c r="C408" s="5">
        <f t="shared" si="124"/>
        <v>296.31808679004348</v>
      </c>
      <c r="D408" s="5">
        <f t="shared" si="125"/>
        <v>76.501089609504902</v>
      </c>
      <c r="E408" s="2">
        <f t="shared" si="126"/>
        <v>296.31808679004348</v>
      </c>
      <c r="F408" s="2">
        <f t="shared" si="127"/>
        <v>0</v>
      </c>
      <c r="G408" s="3">
        <v>0</v>
      </c>
      <c r="H408" s="3">
        <f t="shared" si="128"/>
        <v>56.085438137398874</v>
      </c>
      <c r="I408" s="3">
        <f t="shared" si="129"/>
        <v>-28.413051113216003</v>
      </c>
      <c r="J408" s="2">
        <f t="shared" si="111"/>
        <v>62.87191618382743</v>
      </c>
      <c r="K408" s="2">
        <f t="shared" si="112"/>
        <v>62.87191618382743</v>
      </c>
      <c r="L408" s="2">
        <f t="shared" si="113"/>
        <v>42.85747524459947</v>
      </c>
      <c r="M408" s="5">
        <f t="shared" si="114"/>
        <v>0.42651682176015748</v>
      </c>
      <c r="N408" s="4">
        <f t="shared" si="130"/>
        <v>0.43982371395386755</v>
      </c>
      <c r="O408" s="4">
        <f t="shared" si="131"/>
        <v>0.30964974354524971</v>
      </c>
      <c r="P408" s="4">
        <v>0</v>
      </c>
      <c r="Q408" s="4">
        <f t="shared" si="115"/>
        <v>0</v>
      </c>
      <c r="R408" s="5">
        <v>0</v>
      </c>
      <c r="S408" s="5">
        <f t="shared" si="116"/>
        <v>-7.9460581710340961</v>
      </c>
      <c r="T408" s="5">
        <f t="shared" si="117"/>
        <v>4.0254968929560766</v>
      </c>
      <c r="U408" s="6">
        <f t="shared" si="118"/>
        <v>2002.2148129443603</v>
      </c>
      <c r="V408" s="5">
        <v>0</v>
      </c>
      <c r="W408" s="5">
        <f t="shared" si="119"/>
        <v>2.9224968792602226</v>
      </c>
      <c r="X408" s="5">
        <f t="shared" si="120"/>
        <v>5.7688108635488948</v>
      </c>
      <c r="Y408" s="5">
        <v>0</v>
      </c>
      <c r="Z408" s="5">
        <f t="shared" si="121"/>
        <v>-5.0235612917738734</v>
      </c>
      <c r="AA408" s="5">
        <f t="shared" si="122"/>
        <v>-22.379692243495029</v>
      </c>
      <c r="AB408">
        <f t="shared" si="132"/>
        <v>0</v>
      </c>
    </row>
    <row r="409" spans="1:28" x14ac:dyDescent="0.25">
      <c r="A409">
        <f t="shared" si="123"/>
        <v>3.7699999999999636</v>
      </c>
      <c r="B409">
        <v>0</v>
      </c>
      <c r="C409" s="5">
        <f t="shared" si="124"/>
        <v>296.87868999335285</v>
      </c>
      <c r="D409" s="5">
        <f t="shared" si="125"/>
        <v>76.215840113760564</v>
      </c>
      <c r="E409" s="2">
        <f t="shared" si="126"/>
        <v>296.87868999335285</v>
      </c>
      <c r="F409" s="2">
        <f t="shared" si="127"/>
        <v>0</v>
      </c>
      <c r="G409" s="3">
        <v>0</v>
      </c>
      <c r="H409" s="3">
        <f t="shared" si="128"/>
        <v>56.035202524481136</v>
      </c>
      <c r="I409" s="3">
        <f t="shared" si="129"/>
        <v>-28.636848035650953</v>
      </c>
      <c r="J409" s="2">
        <f t="shared" si="111"/>
        <v>62.928634081605352</v>
      </c>
      <c r="K409" s="2">
        <f t="shared" si="112"/>
        <v>62.928634081605352</v>
      </c>
      <c r="L409" s="2">
        <f t="shared" si="113"/>
        <v>42.896137751605558</v>
      </c>
      <c r="M409" s="5">
        <f t="shared" si="114"/>
        <v>0.4264806184490062</v>
      </c>
      <c r="N409" s="4">
        <f t="shared" si="130"/>
        <v>0.43932635926505881</v>
      </c>
      <c r="O409" s="4">
        <f t="shared" si="131"/>
        <v>0.3095510557789426</v>
      </c>
      <c r="P409" s="4">
        <v>0</v>
      </c>
      <c r="Q409" s="4">
        <f t="shared" si="115"/>
        <v>0</v>
      </c>
      <c r="R409" s="5">
        <v>0</v>
      </c>
      <c r="S409" s="5">
        <f t="shared" si="116"/>
        <v>-7.9454282900016597</v>
      </c>
      <c r="T409" s="5">
        <f t="shared" si="117"/>
        <v>4.0605193212165762</v>
      </c>
      <c r="U409" s="6">
        <f t="shared" si="118"/>
        <v>2001.414087175013</v>
      </c>
      <c r="V409" s="5">
        <v>0</v>
      </c>
      <c r="W409" s="5">
        <f t="shared" si="119"/>
        <v>2.9472336807813866</v>
      </c>
      <c r="X409" s="5">
        <f t="shared" si="120"/>
        <v>5.7670046641989989</v>
      </c>
      <c r="Y409" s="5">
        <v>0</v>
      </c>
      <c r="Z409" s="5">
        <f t="shared" si="121"/>
        <v>-4.9981946092202731</v>
      </c>
      <c r="AA409" s="5">
        <f t="shared" si="122"/>
        <v>-22.346476014584425</v>
      </c>
      <c r="AB409">
        <f t="shared" si="132"/>
        <v>0</v>
      </c>
    </row>
    <row r="410" spans="1:28" x14ac:dyDescent="0.25">
      <c r="A410">
        <f t="shared" si="123"/>
        <v>3.7799999999999634</v>
      </c>
      <c r="B410">
        <v>0</v>
      </c>
      <c r="C410" s="5">
        <f t="shared" si="124"/>
        <v>297.43879210886718</v>
      </c>
      <c r="D410" s="5">
        <f t="shared" si="125"/>
        <v>75.928354309603321</v>
      </c>
      <c r="E410" s="2">
        <f t="shared" si="126"/>
        <v>297.43879210886718</v>
      </c>
      <c r="F410" s="2">
        <f t="shared" si="127"/>
        <v>0</v>
      </c>
      <c r="G410" s="3">
        <v>0</v>
      </c>
      <c r="H410" s="3">
        <f t="shared" si="128"/>
        <v>55.985220578388933</v>
      </c>
      <c r="I410" s="3">
        <f t="shared" si="129"/>
        <v>-28.860312795796798</v>
      </c>
      <c r="J410" s="2">
        <f t="shared" si="111"/>
        <v>62.986209426207701</v>
      </c>
      <c r="K410" s="2">
        <f t="shared" si="112"/>
        <v>62.986209426207701</v>
      </c>
      <c r="L410" s="2">
        <f t="shared" si="113"/>
        <v>42.935384748607838</v>
      </c>
      <c r="M410" s="5">
        <f t="shared" si="114"/>
        <v>0.42644405071977592</v>
      </c>
      <c r="N410" s="4">
        <f t="shared" si="130"/>
        <v>0.4388234260328378</v>
      </c>
      <c r="O410" s="4">
        <f t="shared" si="131"/>
        <v>0.30945109777462065</v>
      </c>
      <c r="P410" s="4">
        <v>0</v>
      </c>
      <c r="Q410" s="4">
        <f t="shared" si="115"/>
        <v>0</v>
      </c>
      <c r="R410" s="5">
        <v>0</v>
      </c>
      <c r="S410" s="5">
        <f t="shared" si="116"/>
        <v>-7.9449229269685082</v>
      </c>
      <c r="T410" s="5">
        <f t="shared" si="117"/>
        <v>4.0955980603802216</v>
      </c>
      <c r="U410" s="6">
        <f t="shared" si="118"/>
        <v>2000.6136816319233</v>
      </c>
      <c r="V410" s="5">
        <v>0</v>
      </c>
      <c r="W410" s="5">
        <f t="shared" si="119"/>
        <v>2.9719896752905797</v>
      </c>
      <c r="X410" s="5">
        <f t="shared" si="120"/>
        <v>5.7652700684543587</v>
      </c>
      <c r="Y410" s="5">
        <v>0</v>
      </c>
      <c r="Z410" s="5">
        <f t="shared" si="121"/>
        <v>-4.9729332516779285</v>
      </c>
      <c r="AA410" s="5">
        <f t="shared" si="122"/>
        <v>-22.313131871165417</v>
      </c>
      <c r="AB410">
        <f t="shared" si="132"/>
        <v>0</v>
      </c>
    </row>
    <row r="411" spans="1:28" x14ac:dyDescent="0.25">
      <c r="A411">
        <f t="shared" si="123"/>
        <v>3.7899999999999632</v>
      </c>
      <c r="B411">
        <v>0</v>
      </c>
      <c r="C411" s="5">
        <f t="shared" si="124"/>
        <v>297.99839566798852</v>
      </c>
      <c r="D411" s="5">
        <f t="shared" si="125"/>
        <v>75.638635525051797</v>
      </c>
      <c r="E411" s="2">
        <f t="shared" si="126"/>
        <v>297.99839566798852</v>
      </c>
      <c r="F411" s="2">
        <f t="shared" si="127"/>
        <v>0</v>
      </c>
      <c r="G411" s="3">
        <v>0</v>
      </c>
      <c r="H411" s="3">
        <f t="shared" si="128"/>
        <v>55.935491245872157</v>
      </c>
      <c r="I411" s="3">
        <f t="shared" si="129"/>
        <v>-29.083444114508453</v>
      </c>
      <c r="J411" s="2">
        <f t="shared" si="111"/>
        <v>63.044634208462</v>
      </c>
      <c r="K411" s="2">
        <f t="shared" si="112"/>
        <v>63.044634208462</v>
      </c>
      <c r="L411" s="2">
        <f t="shared" si="113"/>
        <v>42.975210776047717</v>
      </c>
      <c r="M411" s="5">
        <f t="shared" si="114"/>
        <v>0.42640712667282349</v>
      </c>
      <c r="N411" s="4">
        <f t="shared" si="130"/>
        <v>0.43831500665551582</v>
      </c>
      <c r="O411" s="4">
        <f t="shared" si="131"/>
        <v>0.30934988206494612</v>
      </c>
      <c r="P411" s="4">
        <v>0</v>
      </c>
      <c r="Q411" s="4">
        <f t="shared" si="115"/>
        <v>0</v>
      </c>
      <c r="R411" s="5">
        <v>0</v>
      </c>
      <c r="S411" s="5">
        <f t="shared" si="116"/>
        <v>-7.944540848815314</v>
      </c>
      <c r="T411" s="5">
        <f t="shared" si="117"/>
        <v>4.1307335404692767</v>
      </c>
      <c r="U411" s="6">
        <f t="shared" si="118"/>
        <v>1999.8135961870275</v>
      </c>
      <c r="V411" s="5">
        <v>0</v>
      </c>
      <c r="W411" s="5">
        <f t="shared" si="119"/>
        <v>2.9967649545556467</v>
      </c>
      <c r="X411" s="5">
        <f t="shared" si="120"/>
        <v>5.7636062366445397</v>
      </c>
      <c r="Y411" s="5">
        <v>0</v>
      </c>
      <c r="Z411" s="5">
        <f t="shared" si="121"/>
        <v>-4.9477758942596672</v>
      </c>
      <c r="AA411" s="5">
        <f t="shared" si="122"/>
        <v>-22.279660222886182</v>
      </c>
      <c r="AB411">
        <f t="shared" si="132"/>
        <v>0</v>
      </c>
    </row>
    <row r="412" spans="1:28" x14ac:dyDescent="0.25">
      <c r="A412">
        <f t="shared" si="123"/>
        <v>3.799999999999963</v>
      </c>
      <c r="B412">
        <v>0</v>
      </c>
      <c r="C412" s="5">
        <f t="shared" si="124"/>
        <v>298.55750319165253</v>
      </c>
      <c r="D412" s="5">
        <f t="shared" si="125"/>
        <v>75.346687100895579</v>
      </c>
      <c r="E412" s="2">
        <f t="shared" si="126"/>
        <v>298.55750319165253</v>
      </c>
      <c r="F412" s="2">
        <f t="shared" si="127"/>
        <v>0</v>
      </c>
      <c r="G412" s="3">
        <v>0</v>
      </c>
      <c r="H412" s="3">
        <f t="shared" si="128"/>
        <v>55.886013486929563</v>
      </c>
      <c r="I412" s="3">
        <f t="shared" si="129"/>
        <v>-29.306240716737314</v>
      </c>
      <c r="J412" s="2">
        <f t="shared" si="111"/>
        <v>63.103900421516144</v>
      </c>
      <c r="K412" s="2">
        <f t="shared" si="112"/>
        <v>63.103900421516144</v>
      </c>
      <c r="L412" s="2">
        <f t="shared" si="113"/>
        <v>43.015610375948292</v>
      </c>
      <c r="M412" s="5">
        <f t="shared" si="114"/>
        <v>0.42636985438301062</v>
      </c>
      <c r="N412" s="4">
        <f t="shared" si="130"/>
        <v>0.43780119340037621</v>
      </c>
      <c r="O412" s="4">
        <f t="shared" si="131"/>
        <v>0.30924742119104826</v>
      </c>
      <c r="P412" s="4">
        <v>0</v>
      </c>
      <c r="Q412" s="4">
        <f t="shared" si="115"/>
        <v>0</v>
      </c>
      <c r="R412" s="5">
        <v>0</v>
      </c>
      <c r="S412" s="5">
        <f t="shared" si="116"/>
        <v>-7.9442808299029624</v>
      </c>
      <c r="T412" s="5">
        <f t="shared" si="117"/>
        <v>4.1659261735845297</v>
      </c>
      <c r="U412" s="6">
        <f t="shared" si="118"/>
        <v>1999.0138307123113</v>
      </c>
      <c r="V412" s="5">
        <v>0</v>
      </c>
      <c r="W412" s="5">
        <f t="shared" si="119"/>
        <v>3.021559598573349</v>
      </c>
      <c r="X412" s="5">
        <f t="shared" si="120"/>
        <v>5.7620123341507616</v>
      </c>
      <c r="Y412" s="5">
        <v>0</v>
      </c>
      <c r="Z412" s="5">
        <f t="shared" si="121"/>
        <v>-4.9227212313296134</v>
      </c>
      <c r="AA412" s="5">
        <f t="shared" si="122"/>
        <v>-22.246061492264708</v>
      </c>
      <c r="AB412">
        <f t="shared" si="132"/>
        <v>0</v>
      </c>
    </row>
    <row r="413" spans="1:28" x14ac:dyDescent="0.25">
      <c r="A413">
        <f t="shared" si="123"/>
        <v>3.8099999999999627</v>
      </c>
      <c r="B413">
        <v>0</v>
      </c>
      <c r="C413" s="5">
        <f t="shared" si="124"/>
        <v>299.11611719046027</v>
      </c>
      <c r="D413" s="5">
        <f t="shared" si="125"/>
        <v>75.052512390653604</v>
      </c>
      <c r="E413" s="2">
        <f t="shared" si="126"/>
        <v>299.11611719046027</v>
      </c>
      <c r="F413" s="2">
        <f t="shared" si="127"/>
        <v>0</v>
      </c>
      <c r="G413" s="3">
        <v>0</v>
      </c>
      <c r="H413" s="3">
        <f t="shared" si="128"/>
        <v>55.836786274616266</v>
      </c>
      <c r="I413" s="3">
        <f t="shared" si="129"/>
        <v>-29.52870133165996</v>
      </c>
      <c r="J413" s="2">
        <f t="shared" si="111"/>
        <v>63.16400006183548</v>
      </c>
      <c r="K413" s="2">
        <f t="shared" si="112"/>
        <v>63.16400006183548</v>
      </c>
      <c r="L413" s="2">
        <f t="shared" si="113"/>
        <v>43.056578092594052</v>
      </c>
      <c r="M413" s="5">
        <f t="shared" si="114"/>
        <v>0.42633224189704849</v>
      </c>
      <c r="N413" s="4">
        <f t="shared" si="130"/>
        <v>0.43728207837770677</v>
      </c>
      <c r="O413" s="4">
        <f t="shared" si="131"/>
        <v>0.30914372770027077</v>
      </c>
      <c r="P413" s="4">
        <v>0</v>
      </c>
      <c r="Q413" s="4">
        <f t="shared" si="115"/>
        <v>0</v>
      </c>
      <c r="R413" s="5">
        <v>0</v>
      </c>
      <c r="S413" s="5">
        <f t="shared" si="116"/>
        <v>-7.9441416520951833</v>
      </c>
      <c r="T413" s="5">
        <f t="shared" si="117"/>
        <v>4.2011763540152014</v>
      </c>
      <c r="U413" s="6">
        <f t="shared" si="118"/>
        <v>1998.2143850798118</v>
      </c>
      <c r="V413" s="5">
        <v>0</v>
      </c>
      <c r="W413" s="5">
        <f t="shared" si="119"/>
        <v>3.0463736756745705</v>
      </c>
      <c r="X413" s="5">
        <f t="shared" si="120"/>
        <v>5.7604875314608348</v>
      </c>
      <c r="Y413" s="5">
        <v>0</v>
      </c>
      <c r="Z413" s="5">
        <f t="shared" si="121"/>
        <v>-4.8977679764206128</v>
      </c>
      <c r="AA413" s="5">
        <f t="shared" si="122"/>
        <v>-22.212336114523964</v>
      </c>
      <c r="AB413">
        <f t="shared" si="132"/>
        <v>0</v>
      </c>
    </row>
    <row r="414" spans="1:28" x14ac:dyDescent="0.25">
      <c r="A414">
        <f t="shared" si="123"/>
        <v>3.8199999999999625</v>
      </c>
      <c r="B414">
        <v>0</v>
      </c>
      <c r="C414" s="5">
        <f t="shared" si="124"/>
        <v>299.6742401648076</v>
      </c>
      <c r="D414" s="5">
        <f t="shared" si="125"/>
        <v>74.756114760531275</v>
      </c>
      <c r="E414" s="2">
        <f t="shared" si="126"/>
        <v>299.6742401648076</v>
      </c>
      <c r="F414" s="2">
        <f t="shared" si="127"/>
        <v>0</v>
      </c>
      <c r="G414" s="3">
        <v>0</v>
      </c>
      <c r="H414" s="3">
        <f t="shared" si="128"/>
        <v>55.787808594852059</v>
      </c>
      <c r="I414" s="3">
        <f t="shared" si="129"/>
        <v>-29.7508246928052</v>
      </c>
      <c r="J414" s="2">
        <f t="shared" si="111"/>
        <v>63.224925130187991</v>
      </c>
      <c r="K414" s="2">
        <f t="shared" si="112"/>
        <v>63.224925130187991</v>
      </c>
      <c r="L414" s="2">
        <f t="shared" si="113"/>
        <v>43.098108473202444</v>
      </c>
      <c r="M414" s="5">
        <f t="shared" si="114"/>
        <v>0.42629429723090911</v>
      </c>
      <c r="N414" s="4">
        <f t="shared" si="130"/>
        <v>0.43675775351537444</v>
      </c>
      <c r="O414" s="4">
        <f t="shared" si="131"/>
        <v>0.3090388141439494</v>
      </c>
      <c r="P414" s="4">
        <v>0</v>
      </c>
      <c r="Q414" s="4">
        <f t="shared" si="115"/>
        <v>0</v>
      </c>
      <c r="R414" s="5">
        <v>0</v>
      </c>
      <c r="S414" s="5">
        <f t="shared" si="116"/>
        <v>-7.9441221047802451</v>
      </c>
      <c r="T414" s="5">
        <f t="shared" si="117"/>
        <v>4.2364844583510832</v>
      </c>
      <c r="U414" s="6">
        <f t="shared" si="118"/>
        <v>1997.4152591616187</v>
      </c>
      <c r="V414" s="5">
        <v>0</v>
      </c>
      <c r="W414" s="5">
        <f t="shared" si="119"/>
        <v>3.07120724263154</v>
      </c>
      <c r="X414" s="5">
        <f t="shared" si="120"/>
        <v>5.7590310042224413</v>
      </c>
      <c r="Y414" s="5">
        <v>0</v>
      </c>
      <c r="Z414" s="5">
        <f t="shared" si="121"/>
        <v>-4.8729148621487051</v>
      </c>
      <c r="AA414" s="5">
        <f t="shared" si="122"/>
        <v>-22.178484537426474</v>
      </c>
      <c r="AB414">
        <f t="shared" si="132"/>
        <v>0</v>
      </c>
    </row>
    <row r="415" spans="1:28" x14ac:dyDescent="0.25">
      <c r="A415">
        <f t="shared" si="123"/>
        <v>3.8299999999999623</v>
      </c>
      <c r="B415">
        <v>0</v>
      </c>
      <c r="C415" s="5">
        <f t="shared" si="124"/>
        <v>300.23187460501299</v>
      </c>
      <c r="D415" s="5">
        <f t="shared" si="125"/>
        <v>74.457497589376359</v>
      </c>
      <c r="E415" s="2">
        <f t="shared" si="126"/>
        <v>300.23187460501299</v>
      </c>
      <c r="F415" s="2">
        <f t="shared" si="127"/>
        <v>0</v>
      </c>
      <c r="G415" s="3">
        <v>0</v>
      </c>
      <c r="H415" s="3">
        <f t="shared" si="128"/>
        <v>55.739079446230569</v>
      </c>
      <c r="I415" s="3">
        <f t="shared" si="129"/>
        <v>-29.972609538179466</v>
      </c>
      <c r="J415" s="2">
        <f t="shared" si="111"/>
        <v>63.286667632617295</v>
      </c>
      <c r="K415" s="2">
        <f t="shared" si="112"/>
        <v>63.286667632617295</v>
      </c>
      <c r="L415" s="2">
        <f t="shared" si="113"/>
        <v>43.140196068587109</v>
      </c>
      <c r="M415" s="5">
        <f t="shared" si="114"/>
        <v>0.42625602836730725</v>
      </c>
      <c r="N415" s="4">
        <f t="shared" si="130"/>
        <v>0.43622831053394934</v>
      </c>
      <c r="O415" s="4">
        <f t="shared" si="131"/>
        <v>0.30893269307521903</v>
      </c>
      <c r="P415" s="4">
        <v>0</v>
      </c>
      <c r="Q415" s="4">
        <f t="shared" si="115"/>
        <v>0</v>
      </c>
      <c r="R415" s="5">
        <v>0</v>
      </c>
      <c r="S415" s="5">
        <f t="shared" si="116"/>
        <v>-7.9442209848917269</v>
      </c>
      <c r="T415" s="5">
        <f t="shared" si="117"/>
        <v>4.2718508455968713</v>
      </c>
      <c r="U415" s="6">
        <f t="shared" si="118"/>
        <v>1996.6164528298712</v>
      </c>
      <c r="V415" s="5">
        <v>0</v>
      </c>
      <c r="W415" s="5">
        <f t="shared" si="119"/>
        <v>3.0960603447669897</v>
      </c>
      <c r="X415" s="5">
        <f t="shared" si="120"/>
        <v>5.7576419332947149</v>
      </c>
      <c r="Y415" s="5">
        <v>0</v>
      </c>
      <c r="Z415" s="5">
        <f t="shared" si="121"/>
        <v>-4.8481606401247372</v>
      </c>
      <c r="AA415" s="5">
        <f t="shared" si="122"/>
        <v>-22.144507221108412</v>
      </c>
      <c r="AB415">
        <f t="shared" si="132"/>
        <v>0</v>
      </c>
    </row>
    <row r="416" spans="1:28" x14ac:dyDescent="0.25">
      <c r="A416">
        <f t="shared" si="123"/>
        <v>3.8399999999999621</v>
      </c>
      <c r="B416">
        <v>0</v>
      </c>
      <c r="C416" s="5">
        <f t="shared" si="124"/>
        <v>300.78902299144329</v>
      </c>
      <c r="D416" s="5">
        <f t="shared" si="125"/>
        <v>74.156664268633506</v>
      </c>
      <c r="E416" s="2">
        <f t="shared" si="126"/>
        <v>300.78902299144329</v>
      </c>
      <c r="F416" s="2">
        <f t="shared" si="127"/>
        <v>0</v>
      </c>
      <c r="G416" s="3">
        <v>0</v>
      </c>
      <c r="H416" s="3">
        <f t="shared" si="128"/>
        <v>55.690597839829323</v>
      </c>
      <c r="I416" s="3">
        <f t="shared" si="129"/>
        <v>-30.194054610390548</v>
      </c>
      <c r="J416" s="2">
        <f t="shared" ref="J416:J479" si="133">SQRT(G416^2+H416^2+I416^2)</f>
        <v>63.349219581403283</v>
      </c>
      <c r="K416" s="2">
        <f t="shared" ref="K416:K479" si="134">IF(D416&gt;=hwind,SQRT((G416-vxw)^2+(H416-vyw)^2+I416^2),J416)</f>
        <v>63.349219581403283</v>
      </c>
      <c r="L416" s="2">
        <f t="shared" ref="L416:L479" si="135">J416/1.467</f>
        <v>43.182835433812734</v>
      </c>
      <c r="M416" s="5">
        <f t="shared" ref="M416:M479" si="136">$G$9*(1+cdspin*N416^2)</f>
        <v>0.42621744325325084</v>
      </c>
      <c r="N416" s="4">
        <f t="shared" si="130"/>
        <v>0.43569384092238178</v>
      </c>
      <c r="O416" s="4">
        <f t="shared" si="131"/>
        <v>0.30882537704685126</v>
      </c>
      <c r="P416" s="4">
        <v>0</v>
      </c>
      <c r="Q416" s="4">
        <f t="shared" ref="Q416:Q479" si="137">IF(D416&gt;=hwind,vyw,0)</f>
        <v>0</v>
      </c>
      <c r="R416" s="5">
        <v>0</v>
      </c>
      <c r="S416" s="5">
        <f t="shared" ref="S416:S479" si="138">-const*$M416*$K416*(H416-Q416)</f>
        <v>-7.9444370969283247</v>
      </c>
      <c r="T416" s="5">
        <f t="shared" ref="T416:T479" si="139">-const*$M416*$K416*I416</f>
        <v>4.3072758572886158</v>
      </c>
      <c r="U416" s="6">
        <f t="shared" ref="U416:U479" si="140">omega*EXP(-A416/tau)*30/PI()</f>
        <v>1995.8179659567604</v>
      </c>
      <c r="V416" s="5">
        <v>0</v>
      </c>
      <c r="W416" s="5">
        <f t="shared" ref="W416:W479" si="141">const*($O416/omega)*K416*(wz*(G416-P416)-wx*I416)</f>
        <v>3.1209330160651763</v>
      </c>
      <c r="X416" s="5">
        <f t="shared" ref="X416:X479" si="142">const*($O416/omega)*K416*(wx*(H416-Q416)-wy*(G416-P416))</f>
        <v>5.7563195047981406</v>
      </c>
      <c r="Y416" s="5">
        <v>0</v>
      </c>
      <c r="Z416" s="5">
        <f t="shared" ref="Z416:Z474" si="143">S416+W416</f>
        <v>-4.8235040808631489</v>
      </c>
      <c r="AA416" s="5">
        <f t="shared" ref="AA416:AA479" si="144">T416+X416-32.174</f>
        <v>-22.110404637913241</v>
      </c>
      <c r="AB416">
        <f t="shared" si="132"/>
        <v>0</v>
      </c>
    </row>
    <row r="417" spans="1:28" x14ac:dyDescent="0.25">
      <c r="A417">
        <f t="shared" ref="A417:A474" si="145">A416+dt</f>
        <v>3.8499999999999619</v>
      </c>
      <c r="B417">
        <v>0</v>
      </c>
      <c r="C417" s="5">
        <f t="shared" ref="C417:C480" si="146">C416+H416*dt+0.5*Z416*dt*dt</f>
        <v>301.34568779463751</v>
      </c>
      <c r="D417" s="5">
        <f t="shared" ref="D417:D480" si="147">D416+I416*dt+0.5*AA416*dt*dt</f>
        <v>73.85361820229771</v>
      </c>
      <c r="E417" s="2">
        <f t="shared" ref="E417:E480" si="148">SQRT(B417^2+C417^2)</f>
        <v>301.34568779463751</v>
      </c>
      <c r="F417" s="2">
        <f t="shared" ref="F417:F480" si="149">ATAN2(C417,B417)*180/PI()</f>
        <v>0</v>
      </c>
      <c r="G417" s="3">
        <v>0</v>
      </c>
      <c r="H417" s="3">
        <f t="shared" ref="H417:H480" si="150">H416+Z416*dt</f>
        <v>55.642362799020688</v>
      </c>
      <c r="I417" s="3">
        <f t="shared" ref="I417:I480" si="151">I416+AA416*dt</f>
        <v>-30.41515865676968</v>
      </c>
      <c r="J417" s="2">
        <f t="shared" si="133"/>
        <v>63.412572996010127</v>
      </c>
      <c r="K417" s="2">
        <f t="shared" si="134"/>
        <v>63.412572996010127</v>
      </c>
      <c r="L417" s="2">
        <f t="shared" si="135"/>
        <v>43.226021128841253</v>
      </c>
      <c r="M417" s="5">
        <f t="shared" si="136"/>
        <v>0.42617854979766173</v>
      </c>
      <c r="N417" s="4">
        <f t="shared" ref="N417:N480" si="152">(romega/K417)*EXP(-A417/(tau*146.7/J417))</f>
        <v>0.43515443591423697</v>
      </c>
      <c r="O417" s="4">
        <f t="shared" ref="O417:O480" si="153">1/(2.32+0.4/N417)</f>
        <v>0.30871687860912284</v>
      </c>
      <c r="P417" s="4">
        <v>0</v>
      </c>
      <c r="Q417" s="4">
        <f t="shared" si="137"/>
        <v>0</v>
      </c>
      <c r="R417" s="5">
        <v>0</v>
      </c>
      <c r="S417" s="5">
        <f t="shared" si="138"/>
        <v>-7.9447692529727005</v>
      </c>
      <c r="T417" s="5">
        <f t="shared" si="139"/>
        <v>4.3427598176122588</v>
      </c>
      <c r="U417" s="6">
        <f t="shared" si="140"/>
        <v>1995.0197984145284</v>
      </c>
      <c r="V417" s="5">
        <v>0</v>
      </c>
      <c r="W417" s="5">
        <f t="shared" si="141"/>
        <v>3.1458252792847059</v>
      </c>
      <c r="X417" s="5">
        <f t="shared" si="142"/>
        <v>5.7550629101627333</v>
      </c>
      <c r="Y417" s="5">
        <v>0</v>
      </c>
      <c r="Z417" s="5">
        <f t="shared" si="143"/>
        <v>-4.7989439736879946</v>
      </c>
      <c r="AA417" s="5">
        <f t="shared" si="144"/>
        <v>-22.076177272225006</v>
      </c>
      <c r="AB417">
        <f t="shared" ref="AB417:AB480" si="154">IF($D417*$D418&lt;0,1,0)</f>
        <v>0</v>
      </c>
    </row>
    <row r="418" spans="1:28" x14ac:dyDescent="0.25">
      <c r="A418">
        <f t="shared" si="145"/>
        <v>3.8599999999999617</v>
      </c>
      <c r="B418">
        <v>0</v>
      </c>
      <c r="C418" s="5">
        <f t="shared" si="146"/>
        <v>301.90187147542906</v>
      </c>
      <c r="D418" s="5">
        <f t="shared" si="147"/>
        <v>73.548362806866407</v>
      </c>
      <c r="E418" s="2">
        <f t="shared" si="148"/>
        <v>301.90187147542906</v>
      </c>
      <c r="F418" s="2">
        <f t="shared" si="149"/>
        <v>0</v>
      </c>
      <c r="G418" s="3">
        <v>0</v>
      </c>
      <c r="H418" s="3">
        <f t="shared" si="150"/>
        <v>55.594373359283807</v>
      </c>
      <c r="I418" s="3">
        <f t="shared" si="151"/>
        <v>-30.635920429491929</v>
      </c>
      <c r="J418" s="2">
        <f t="shared" si="133"/>
        <v>63.47671990402155</v>
      </c>
      <c r="K418" s="2">
        <f t="shared" si="134"/>
        <v>63.47671990402155</v>
      </c>
      <c r="L418" s="2">
        <f t="shared" si="135"/>
        <v>43.269747719169423</v>
      </c>
      <c r="M418" s="5">
        <f t="shared" si="136"/>
        <v>0.42613935586906582</v>
      </c>
      <c r="N418" s="4">
        <f t="shared" si="152"/>
        <v>0.43461018646449096</v>
      </c>
      <c r="O418" s="4">
        <f t="shared" si="153"/>
        <v>0.30860721030771571</v>
      </c>
      <c r="P418" s="4">
        <v>0</v>
      </c>
      <c r="Q418" s="4">
        <f t="shared" si="137"/>
        <v>0</v>
      </c>
      <c r="R418" s="5">
        <v>0</v>
      </c>
      <c r="S418" s="5">
        <f t="shared" si="138"/>
        <v>-7.9452162727093265</v>
      </c>
      <c r="T418" s="5">
        <f t="shared" si="139"/>
        <v>4.3783030335241664</v>
      </c>
      <c r="U418" s="6">
        <f t="shared" si="140"/>
        <v>1994.2219500754684</v>
      </c>
      <c r="V418" s="5">
        <v>0</v>
      </c>
      <c r="W418" s="5">
        <f t="shared" si="141"/>
        <v>3.1707371460730793</v>
      </c>
      <c r="X418" s="5">
        <f t="shared" si="142"/>
        <v>5.7538713461745381</v>
      </c>
      <c r="Y418" s="5">
        <v>0</v>
      </c>
      <c r="Z418" s="5">
        <f t="shared" si="143"/>
        <v>-4.7744791266362476</v>
      </c>
      <c r="AA418" s="5">
        <f t="shared" si="144"/>
        <v>-22.041825620301296</v>
      </c>
      <c r="AB418">
        <f t="shared" si="154"/>
        <v>0</v>
      </c>
    </row>
    <row r="419" spans="1:28" x14ac:dyDescent="0.25">
      <c r="A419">
        <f t="shared" si="145"/>
        <v>3.8699999999999615</v>
      </c>
      <c r="B419">
        <v>0</v>
      </c>
      <c r="C419" s="5">
        <f t="shared" si="146"/>
        <v>302.45757648506554</v>
      </c>
      <c r="D419" s="5">
        <f t="shared" si="147"/>
        <v>73.240901511290474</v>
      </c>
      <c r="E419" s="2">
        <f t="shared" si="148"/>
        <v>302.45757648506554</v>
      </c>
      <c r="F419" s="2">
        <f t="shared" si="149"/>
        <v>0</v>
      </c>
      <c r="G419" s="3">
        <v>0</v>
      </c>
      <c r="H419" s="3">
        <f t="shared" si="150"/>
        <v>55.546628568017447</v>
      </c>
      <c r="I419" s="3">
        <f t="shared" si="151"/>
        <v>-30.85633868569494</v>
      </c>
      <c r="J419" s="2">
        <f t="shared" si="133"/>
        <v>63.541652342063045</v>
      </c>
      <c r="K419" s="2">
        <f t="shared" si="134"/>
        <v>63.541652342063045</v>
      </c>
      <c r="L419" s="2">
        <f t="shared" si="135"/>
        <v>43.314009776457425</v>
      </c>
      <c r="M419" s="5">
        <f t="shared" si="136"/>
        <v>0.42609986929335419</v>
      </c>
      <c r="N419" s="4">
        <f t="shared" si="152"/>
        <v>0.43406118322689108</v>
      </c>
      <c r="O419" s="4">
        <f t="shared" si="153"/>
        <v>0.30849638468164825</v>
      </c>
      <c r="P419" s="4">
        <v>0</v>
      </c>
      <c r="Q419" s="4">
        <f t="shared" si="137"/>
        <v>0</v>
      </c>
      <c r="R419" s="5">
        <v>0</v>
      </c>
      <c r="S419" s="5">
        <f t="shared" si="138"/>
        <v>-7.9457769834413625</v>
      </c>
      <c r="T419" s="5">
        <f t="shared" si="139"/>
        <v>4.4139057948736449</v>
      </c>
      <c r="U419" s="6">
        <f t="shared" si="140"/>
        <v>1993.4244208119246</v>
      </c>
      <c r="V419" s="5">
        <v>0</v>
      </c>
      <c r="W419" s="5">
        <f t="shared" si="141"/>
        <v>3.1956686170828967</v>
      </c>
      <c r="X419" s="5">
        <f t="shared" si="142"/>
        <v>5.7527440150203883</v>
      </c>
      <c r="Y419" s="5">
        <v>0</v>
      </c>
      <c r="Z419" s="5">
        <f t="shared" si="143"/>
        <v>-4.7501083663584662</v>
      </c>
      <c r="AA419" s="5">
        <f t="shared" si="144"/>
        <v>-22.007350190105967</v>
      </c>
      <c r="AB419">
        <f t="shared" si="154"/>
        <v>0</v>
      </c>
    </row>
    <row r="420" spans="1:28" x14ac:dyDescent="0.25">
      <c r="A420">
        <f t="shared" si="145"/>
        <v>3.8799999999999613</v>
      </c>
      <c r="B420">
        <v>0</v>
      </c>
      <c r="C420" s="5">
        <f t="shared" si="146"/>
        <v>303.01280526532736</v>
      </c>
      <c r="D420" s="5">
        <f t="shared" si="147"/>
        <v>72.93123775692402</v>
      </c>
      <c r="E420" s="2">
        <f t="shared" si="148"/>
        <v>303.01280526532736</v>
      </c>
      <c r="F420" s="2">
        <f t="shared" si="149"/>
        <v>0</v>
      </c>
      <c r="G420" s="3">
        <v>0</v>
      </c>
      <c r="H420" s="3">
        <f t="shared" si="150"/>
        <v>55.499127484353863</v>
      </c>
      <c r="I420" s="3">
        <f t="shared" si="151"/>
        <v>-31.076412187595999</v>
      </c>
      <c r="J420" s="2">
        <f t="shared" si="133"/>
        <v>63.607362356710937</v>
      </c>
      <c r="K420" s="2">
        <f t="shared" si="134"/>
        <v>63.607362356710937</v>
      </c>
      <c r="L420" s="2">
        <f t="shared" si="135"/>
        <v>43.358801879148558</v>
      </c>
      <c r="M420" s="5">
        <f t="shared" si="136"/>
        <v>0.42606009785161347</v>
      </c>
      <c r="N420" s="4">
        <f t="shared" si="152"/>
        <v>0.43350751653188352</v>
      </c>
      <c r="O420" s="4">
        <f t="shared" si="153"/>
        <v>0.30838441426123903</v>
      </c>
      <c r="P420" s="4">
        <v>0</v>
      </c>
      <c r="Q420" s="4">
        <f t="shared" si="137"/>
        <v>0</v>
      </c>
      <c r="R420" s="5">
        <v>0</v>
      </c>
      <c r="S420" s="5">
        <f t="shared" si="138"/>
        <v>-7.9464502201064739</v>
      </c>
      <c r="T420" s="5">
        <f t="shared" si="139"/>
        <v>4.4495683745273347</v>
      </c>
      <c r="U420" s="6">
        <f t="shared" si="140"/>
        <v>1992.6272104962925</v>
      </c>
      <c r="V420" s="5">
        <v>0</v>
      </c>
      <c r="W420" s="5">
        <f t="shared" si="141"/>
        <v>3.2206196820896422</v>
      </c>
      <c r="X420" s="5">
        <f t="shared" si="142"/>
        <v>5.7516801243309583</v>
      </c>
      <c r="Y420" s="5">
        <v>0</v>
      </c>
      <c r="Z420" s="5">
        <f t="shared" si="143"/>
        <v>-4.7258305380168313</v>
      </c>
      <c r="AA420" s="5">
        <f t="shared" si="144"/>
        <v>-21.972751501141708</v>
      </c>
      <c r="AB420">
        <f t="shared" si="154"/>
        <v>0</v>
      </c>
    </row>
    <row r="421" spans="1:28" x14ac:dyDescent="0.25">
      <c r="A421">
        <f t="shared" si="145"/>
        <v>3.889999999999961</v>
      </c>
      <c r="B421">
        <v>0</v>
      </c>
      <c r="C421" s="5">
        <f t="shared" si="146"/>
        <v>303.56756024864399</v>
      </c>
      <c r="D421" s="5">
        <f t="shared" si="147"/>
        <v>72.619374997473003</v>
      </c>
      <c r="E421" s="2">
        <f t="shared" si="148"/>
        <v>303.56756024864399</v>
      </c>
      <c r="F421" s="2">
        <f t="shared" si="149"/>
        <v>0</v>
      </c>
      <c r="G421" s="3">
        <v>0</v>
      </c>
      <c r="H421" s="3">
        <f t="shared" si="150"/>
        <v>55.451869178973695</v>
      </c>
      <c r="I421" s="3">
        <f t="shared" si="151"/>
        <v>-31.296139702607416</v>
      </c>
      <c r="J421" s="2">
        <f t="shared" si="133"/>
        <v>63.673842005388153</v>
      </c>
      <c r="K421" s="2">
        <f t="shared" si="134"/>
        <v>63.673842005388153</v>
      </c>
      <c r="L421" s="2">
        <f t="shared" si="135"/>
        <v>43.404118613079859</v>
      </c>
      <c r="M421" s="5">
        <f t="shared" si="136"/>
        <v>0.42602004927802667</v>
      </c>
      <c r="N421" s="4">
        <f t="shared" si="152"/>
        <v>0.43294927636510838</v>
      </c>
      <c r="O421" s="4">
        <f t="shared" si="153"/>
        <v>0.30827131156610255</v>
      </c>
      <c r="P421" s="4">
        <v>0</v>
      </c>
      <c r="Q421" s="4">
        <f t="shared" si="137"/>
        <v>0</v>
      </c>
      <c r="R421" s="5">
        <v>0</v>
      </c>
      <c r="S421" s="5">
        <f t="shared" si="138"/>
        <v>-7.947234825291666</v>
      </c>
      <c r="T421" s="5">
        <f t="shared" si="139"/>
        <v>4.4852910284954639</v>
      </c>
      <c r="U421" s="6">
        <f t="shared" si="140"/>
        <v>1991.8303190010186</v>
      </c>
      <c r="V421" s="5">
        <v>0</v>
      </c>
      <c r="W421" s="5">
        <f t="shared" si="141"/>
        <v>3.2455903201109879</v>
      </c>
      <c r="X421" s="5">
        <f t="shared" si="142"/>
        <v>5.7506788872221017</v>
      </c>
      <c r="Y421" s="5">
        <v>0</v>
      </c>
      <c r="Z421" s="5">
        <f t="shared" si="143"/>
        <v>-4.7016445051806777</v>
      </c>
      <c r="AA421" s="5">
        <f t="shared" si="144"/>
        <v>-21.938030084282435</v>
      </c>
      <c r="AB421">
        <f t="shared" si="154"/>
        <v>0</v>
      </c>
    </row>
    <row r="422" spans="1:28" x14ac:dyDescent="0.25">
      <c r="A422">
        <f t="shared" si="145"/>
        <v>3.8999999999999608</v>
      </c>
      <c r="B422">
        <v>0</v>
      </c>
      <c r="C422" s="5">
        <f t="shared" si="146"/>
        <v>304.12184385820848</v>
      </c>
      <c r="D422" s="5">
        <f t="shared" si="147"/>
        <v>72.305316698942718</v>
      </c>
      <c r="E422" s="2">
        <f t="shared" si="148"/>
        <v>304.12184385820848</v>
      </c>
      <c r="F422" s="2">
        <f t="shared" si="149"/>
        <v>0</v>
      </c>
      <c r="G422" s="3">
        <v>0</v>
      </c>
      <c r="H422" s="3">
        <f t="shared" si="150"/>
        <v>55.404852733921885</v>
      </c>
      <c r="I422" s="3">
        <f t="shared" si="151"/>
        <v>-31.515520003450241</v>
      </c>
      <c r="J422" s="2">
        <f t="shared" si="133"/>
        <v>63.741083357246474</v>
      </c>
      <c r="K422" s="2">
        <f t="shared" si="134"/>
        <v>63.741083357246474</v>
      </c>
      <c r="L422" s="2">
        <f t="shared" si="135"/>
        <v>43.449954572083485</v>
      </c>
      <c r="M422" s="5">
        <f t="shared" si="136"/>
        <v>0.42597973125784433</v>
      </c>
      <c r="N422" s="4">
        <f t="shared" si="152"/>
        <v>0.4323865523464665</v>
      </c>
      <c r="O422" s="4">
        <f t="shared" si="153"/>
        <v>0.30815708910317841</v>
      </c>
      <c r="P422" s="4">
        <v>0</v>
      </c>
      <c r="Q422" s="4">
        <f t="shared" si="137"/>
        <v>0</v>
      </c>
      <c r="R422" s="5">
        <v>0</v>
      </c>
      <c r="S422" s="5">
        <f t="shared" si="138"/>
        <v>-7.9481296492470719</v>
      </c>
      <c r="T422" s="5">
        <f t="shared" si="139"/>
        <v>4.5210739960598918</v>
      </c>
      <c r="U422" s="6">
        <f t="shared" si="140"/>
        <v>1991.0337461985994</v>
      </c>
      <c r="V422" s="5">
        <v>0</v>
      </c>
      <c r="W422" s="5">
        <f t="shared" si="141"/>
        <v>3.2705804995275476</v>
      </c>
      <c r="X422" s="5">
        <f t="shared" si="142"/>
        <v>5.7497395223344707</v>
      </c>
      <c r="Y422" s="5">
        <v>0</v>
      </c>
      <c r="Z422" s="5">
        <f t="shared" si="143"/>
        <v>-4.6775491497195247</v>
      </c>
      <c r="AA422" s="5">
        <f t="shared" si="144"/>
        <v>-21.903186481605637</v>
      </c>
      <c r="AB422">
        <f t="shared" si="154"/>
        <v>0</v>
      </c>
    </row>
    <row r="423" spans="1:28" x14ac:dyDescent="0.25">
      <c r="A423">
        <f t="shared" si="145"/>
        <v>3.9099999999999606</v>
      </c>
      <c r="B423">
        <v>0</v>
      </c>
      <c r="C423" s="5">
        <f t="shared" si="146"/>
        <v>304.67565850809018</v>
      </c>
      <c r="D423" s="5">
        <f t="shared" si="147"/>
        <v>71.989066339584141</v>
      </c>
      <c r="E423" s="2">
        <f t="shared" si="148"/>
        <v>304.67565850809018</v>
      </c>
      <c r="F423" s="2">
        <f t="shared" si="149"/>
        <v>0</v>
      </c>
      <c r="G423" s="3">
        <v>0</v>
      </c>
      <c r="H423" s="3">
        <f t="shared" si="150"/>
        <v>55.358077242424692</v>
      </c>
      <c r="I423" s="3">
        <f t="shared" si="151"/>
        <v>-31.734551868266298</v>
      </c>
      <c r="J423" s="2">
        <f t="shared" si="133"/>
        <v>63.809078494035177</v>
      </c>
      <c r="K423" s="2">
        <f t="shared" si="134"/>
        <v>63.809078494035177</v>
      </c>
      <c r="L423" s="2">
        <f t="shared" si="135"/>
        <v>43.496304358578847</v>
      </c>
      <c r="M423" s="5">
        <f t="shared" si="136"/>
        <v>0.42593915142542527</v>
      </c>
      <c r="N423" s="4">
        <f t="shared" si="152"/>
        <v>0.43181943370975517</v>
      </c>
      <c r="O423" s="4">
        <f t="shared" si="153"/>
        <v>0.30804175936479239</v>
      </c>
      <c r="P423" s="4">
        <v>0</v>
      </c>
      <c r="Q423" s="4">
        <f t="shared" si="137"/>
        <v>0</v>
      </c>
      <c r="R423" s="5">
        <v>0</v>
      </c>
      <c r="S423" s="5">
        <f t="shared" si="138"/>
        <v>-7.9491335498986908</v>
      </c>
      <c r="T423" s="5">
        <f t="shared" si="139"/>
        <v>4.5569174999038804</v>
      </c>
      <c r="U423" s="6">
        <f t="shared" si="140"/>
        <v>1990.2374919615845</v>
      </c>
      <c r="V423" s="5">
        <v>0</v>
      </c>
      <c r="W423" s="5">
        <f t="shared" si="141"/>
        <v>3.2955901782049963</v>
      </c>
      <c r="X423" s="5">
        <f t="shared" si="142"/>
        <v>5.7488612538713983</v>
      </c>
      <c r="Y423" s="5">
        <v>0</v>
      </c>
      <c r="Z423" s="5">
        <f t="shared" si="143"/>
        <v>-4.6535433716936945</v>
      </c>
      <c r="AA423" s="5">
        <f t="shared" si="144"/>
        <v>-21.868221246224721</v>
      </c>
      <c r="AB423">
        <f t="shared" si="154"/>
        <v>0</v>
      </c>
    </row>
    <row r="424" spans="1:28" x14ac:dyDescent="0.25">
      <c r="A424">
        <f t="shared" si="145"/>
        <v>3.9199999999999604</v>
      </c>
      <c r="B424">
        <v>0</v>
      </c>
      <c r="C424" s="5">
        <f t="shared" si="146"/>
        <v>305.22900660334585</v>
      </c>
      <c r="D424" s="5">
        <f t="shared" si="147"/>
        <v>71.67062740983917</v>
      </c>
      <c r="E424" s="2">
        <f t="shared" si="148"/>
        <v>305.22900660334585</v>
      </c>
      <c r="F424" s="2">
        <f t="shared" si="149"/>
        <v>0</v>
      </c>
      <c r="G424" s="3">
        <v>0</v>
      </c>
      <c r="H424" s="3">
        <f t="shared" si="150"/>
        <v>55.311541808707751</v>
      </c>
      <c r="I424" s="3">
        <f t="shared" si="151"/>
        <v>-31.953234080728546</v>
      </c>
      <c r="J424" s="2">
        <f t="shared" si="133"/>
        <v>63.877819510955895</v>
      </c>
      <c r="K424" s="2">
        <f t="shared" si="134"/>
        <v>63.877819510955895</v>
      </c>
      <c r="L424" s="2">
        <f t="shared" si="135"/>
        <v>43.543162584155347</v>
      </c>
      <c r="M424" s="5">
        <f t="shared" si="136"/>
        <v>0.4258983173623469</v>
      </c>
      <c r="N424" s="4">
        <f t="shared" si="152"/>
        <v>0.43124800928287665</v>
      </c>
      <c r="O424" s="4">
        <f t="shared" si="153"/>
        <v>0.30792533482675183</v>
      </c>
      <c r="P424" s="4">
        <v>0</v>
      </c>
      <c r="Q424" s="4">
        <f t="shared" si="137"/>
        <v>0</v>
      </c>
      <c r="R424" s="5">
        <v>0</v>
      </c>
      <c r="S424" s="5">
        <f t="shared" si="138"/>
        <v>-7.9502453928600643</v>
      </c>
      <c r="T424" s="5">
        <f t="shared" si="139"/>
        <v>4.5928217462435326</v>
      </c>
      <c r="U424" s="6">
        <f t="shared" si="140"/>
        <v>1989.4415561625717</v>
      </c>
      <c r="V424" s="5">
        <v>0</v>
      </c>
      <c r="W424" s="5">
        <f t="shared" si="141"/>
        <v>3.3206193036175131</v>
      </c>
      <c r="X424" s="5">
        <f t="shared" si="142"/>
        <v>5.7480433116350893</v>
      </c>
      <c r="Y424" s="5">
        <v>0</v>
      </c>
      <c r="Z424" s="5">
        <f t="shared" si="143"/>
        <v>-4.6296260892425511</v>
      </c>
      <c r="AA424" s="5">
        <f t="shared" si="144"/>
        <v>-21.833134942121376</v>
      </c>
      <c r="AB424">
        <f t="shared" si="154"/>
        <v>0</v>
      </c>
    </row>
    <row r="425" spans="1:28" x14ac:dyDescent="0.25">
      <c r="A425">
        <f t="shared" si="145"/>
        <v>3.9299999999999602</v>
      </c>
      <c r="B425">
        <v>0</v>
      </c>
      <c r="C425" s="5">
        <f t="shared" si="146"/>
        <v>305.78189054012847</v>
      </c>
      <c r="D425" s="5">
        <f t="shared" si="147"/>
        <v>71.350003412284778</v>
      </c>
      <c r="E425" s="2">
        <f t="shared" si="148"/>
        <v>305.78189054012847</v>
      </c>
      <c r="F425" s="2">
        <f t="shared" si="149"/>
        <v>0</v>
      </c>
      <c r="G425" s="3">
        <v>0</v>
      </c>
      <c r="H425" s="3">
        <f t="shared" si="150"/>
        <v>55.265245547815326</v>
      </c>
      <c r="I425" s="3">
        <f t="shared" si="151"/>
        <v>-32.171565430149762</v>
      </c>
      <c r="J425" s="2">
        <f t="shared" si="133"/>
        <v>63.94729851750369</v>
      </c>
      <c r="K425" s="2">
        <f t="shared" si="134"/>
        <v>63.94729851750369</v>
      </c>
      <c r="L425" s="2">
        <f t="shared" si="135"/>
        <v>43.59052387014566</v>
      </c>
      <c r="M425" s="5">
        <f t="shared" si="136"/>
        <v>0.42585723659558528</v>
      </c>
      <c r="N425" s="4">
        <f t="shared" si="152"/>
        <v>0.43067236746861631</v>
      </c>
      <c r="O425" s="4">
        <f t="shared" si="153"/>
        <v>0.30780782794647404</v>
      </c>
      <c r="P425" s="4">
        <v>0</v>
      </c>
      <c r="Q425" s="4">
        <f t="shared" si="137"/>
        <v>0</v>
      </c>
      <c r="R425" s="5">
        <v>0</v>
      </c>
      <c r="S425" s="5">
        <f t="shared" si="138"/>
        <v>-7.9514640514429278</v>
      </c>
      <c r="T425" s="5">
        <f t="shared" si="139"/>
        <v>4.6287869249608757</v>
      </c>
      <c r="U425" s="6">
        <f t="shared" si="140"/>
        <v>1988.6459386742129</v>
      </c>
      <c r="V425" s="5">
        <v>0</v>
      </c>
      <c r="W425" s="5">
        <f t="shared" si="141"/>
        <v>3.3456678129724575</v>
      </c>
      <c r="X425" s="5">
        <f t="shared" si="142"/>
        <v>5.747284931061075</v>
      </c>
      <c r="Y425" s="5">
        <v>0</v>
      </c>
      <c r="Z425" s="5">
        <f t="shared" si="143"/>
        <v>-4.6057962384704698</v>
      </c>
      <c r="AA425" s="5">
        <f t="shared" si="144"/>
        <v>-21.797928143978048</v>
      </c>
      <c r="AB425">
        <f t="shared" si="154"/>
        <v>0</v>
      </c>
    </row>
    <row r="426" spans="1:28" x14ac:dyDescent="0.25">
      <c r="A426">
        <f t="shared" si="145"/>
        <v>3.93999999999996</v>
      </c>
      <c r="B426">
        <v>0</v>
      </c>
      <c r="C426" s="5">
        <f t="shared" si="146"/>
        <v>306.33431270579473</v>
      </c>
      <c r="D426" s="5">
        <f t="shared" si="147"/>
        <v>71.027197861576084</v>
      </c>
      <c r="E426" s="2">
        <f t="shared" si="148"/>
        <v>306.33431270579473</v>
      </c>
      <c r="F426" s="2">
        <f t="shared" si="149"/>
        <v>0</v>
      </c>
      <c r="G426" s="3">
        <v>0</v>
      </c>
      <c r="H426" s="3">
        <f t="shared" si="150"/>
        <v>55.219187585430618</v>
      </c>
      <c r="I426" s="3">
        <f t="shared" si="151"/>
        <v>-32.389544711589544</v>
      </c>
      <c r="J426" s="2">
        <f t="shared" si="133"/>
        <v>64.01750763829402</v>
      </c>
      <c r="K426" s="2">
        <f t="shared" si="134"/>
        <v>64.01750763829402</v>
      </c>
      <c r="L426" s="2">
        <f t="shared" si="135"/>
        <v>43.638382848189515</v>
      </c>
      <c r="M426" s="5">
        <f t="shared" si="136"/>
        <v>0.42581591659576373</v>
      </c>
      <c r="N426" s="4">
        <f t="shared" si="152"/>
        <v>0.43009259622599072</v>
      </c>
      <c r="O426" s="4">
        <f t="shared" si="153"/>
        <v>0.30768925116114809</v>
      </c>
      <c r="P426" s="4">
        <v>0</v>
      </c>
      <c r="Q426" s="4">
        <f t="shared" si="137"/>
        <v>0</v>
      </c>
      <c r="R426" s="5">
        <v>0</v>
      </c>
      <c r="S426" s="5">
        <f t="shared" si="138"/>
        <v>-7.9527884066667536</v>
      </c>
      <c r="T426" s="5">
        <f t="shared" si="139"/>
        <v>4.6648132097384796</v>
      </c>
      <c r="U426" s="6">
        <f t="shared" si="140"/>
        <v>1987.8506393692078</v>
      </c>
      <c r="V426" s="5">
        <v>0</v>
      </c>
      <c r="W426" s="5">
        <f t="shared" si="141"/>
        <v>3.3707356333362197</v>
      </c>
      <c r="X426" s="5">
        <f t="shared" si="142"/>
        <v>5.7465853532509739</v>
      </c>
      <c r="Y426" s="5">
        <v>0</v>
      </c>
      <c r="Z426" s="5">
        <f t="shared" si="143"/>
        <v>-4.5820527733305338</v>
      </c>
      <c r="AA426" s="5">
        <f t="shared" si="144"/>
        <v>-21.762601437010545</v>
      </c>
      <c r="AB426">
        <f t="shared" si="154"/>
        <v>0</v>
      </c>
    </row>
    <row r="427" spans="1:28" x14ac:dyDescent="0.25">
      <c r="A427">
        <f t="shared" si="145"/>
        <v>3.9499999999999598</v>
      </c>
      <c r="B427">
        <v>0</v>
      </c>
      <c r="C427" s="5">
        <f t="shared" si="146"/>
        <v>306.88627547901035</v>
      </c>
      <c r="D427" s="5">
        <f t="shared" si="147"/>
        <v>70.702214284388333</v>
      </c>
      <c r="E427" s="2">
        <f t="shared" si="148"/>
        <v>306.88627547901035</v>
      </c>
      <c r="F427" s="2">
        <f t="shared" si="149"/>
        <v>0</v>
      </c>
      <c r="G427" s="3">
        <v>0</v>
      </c>
      <c r="H427" s="3">
        <f t="shared" si="150"/>
        <v>55.173367057697313</v>
      </c>
      <c r="I427" s="3">
        <f t="shared" si="151"/>
        <v>-32.607170725959648</v>
      </c>
      <c r="J427" s="2">
        <f t="shared" si="133"/>
        <v>64.088439013875814</v>
      </c>
      <c r="K427" s="2">
        <f t="shared" si="134"/>
        <v>64.088439013875814</v>
      </c>
      <c r="L427" s="2">
        <f t="shared" si="135"/>
        <v>43.686734160787871</v>
      </c>
      <c r="M427" s="5">
        <f t="shared" si="136"/>
        <v>0.42577436477547054</v>
      </c>
      <c r="N427" s="4">
        <f t="shared" si="152"/>
        <v>0.42950878305216533</v>
      </c>
      <c r="O427" s="4">
        <f t="shared" si="153"/>
        <v>0.30756961688593104</v>
      </c>
      <c r="P427" s="4">
        <v>0</v>
      </c>
      <c r="Q427" s="4">
        <f t="shared" si="137"/>
        <v>0</v>
      </c>
      <c r="R427" s="5">
        <v>0</v>
      </c>
      <c r="S427" s="5">
        <f t="shared" si="138"/>
        <v>-7.9542173472672619</v>
      </c>
      <c r="T427" s="5">
        <f t="shared" si="139"/>
        <v>4.7009007581956004</v>
      </c>
      <c r="U427" s="6">
        <f t="shared" si="140"/>
        <v>1987.05565812031</v>
      </c>
      <c r="V427" s="5">
        <v>0</v>
      </c>
      <c r="W427" s="5">
        <f t="shared" si="141"/>
        <v>3.3958226817611852</v>
      </c>
      <c r="X427" s="5">
        <f t="shared" si="142"/>
        <v>5.7459438250035371</v>
      </c>
      <c r="Y427" s="5">
        <v>0</v>
      </c>
      <c r="Z427" s="5">
        <f t="shared" si="143"/>
        <v>-4.5583946655060767</v>
      </c>
      <c r="AA427" s="5">
        <f t="shared" si="144"/>
        <v>-21.727155416800862</v>
      </c>
      <c r="AB427">
        <f t="shared" si="154"/>
        <v>0</v>
      </c>
    </row>
    <row r="428" spans="1:28" x14ac:dyDescent="0.25">
      <c r="A428">
        <f t="shared" si="145"/>
        <v>3.9599999999999596</v>
      </c>
      <c r="B428">
        <v>0</v>
      </c>
      <c r="C428" s="5">
        <f t="shared" si="146"/>
        <v>307.43778122985407</v>
      </c>
      <c r="D428" s="5">
        <f t="shared" si="147"/>
        <v>70.375056219357887</v>
      </c>
      <c r="E428" s="2">
        <f t="shared" si="148"/>
        <v>307.43778122985407</v>
      </c>
      <c r="F428" s="2">
        <f t="shared" si="149"/>
        <v>0</v>
      </c>
      <c r="G428" s="3">
        <v>0</v>
      </c>
      <c r="H428" s="3">
        <f t="shared" si="150"/>
        <v>55.127783111042248</v>
      </c>
      <c r="I428" s="3">
        <f t="shared" si="151"/>
        <v>-32.824442280127656</v>
      </c>
      <c r="J428" s="2">
        <f t="shared" si="133"/>
        <v>64.160084801530203</v>
      </c>
      <c r="K428" s="2">
        <f t="shared" si="134"/>
        <v>64.160084801530203</v>
      </c>
      <c r="L428" s="2">
        <f t="shared" si="135"/>
        <v>43.735572461847447</v>
      </c>
      <c r="M428" s="5">
        <f t="shared" si="136"/>
        <v>0.4257325884876445</v>
      </c>
      <c r="N428" s="4">
        <f t="shared" si="152"/>
        <v>0.4289210149649389</v>
      </c>
      <c r="O428" s="4">
        <f t="shared" si="153"/>
        <v>0.30744893751217789</v>
      </c>
      <c r="P428" s="4">
        <v>0</v>
      </c>
      <c r="Q428" s="4">
        <f t="shared" si="137"/>
        <v>0</v>
      </c>
      <c r="R428" s="5">
        <v>0</v>
      </c>
      <c r="S428" s="5">
        <f t="shared" si="138"/>
        <v>-7.9557497697038162</v>
      </c>
      <c r="T428" s="5">
        <f t="shared" si="139"/>
        <v>4.7370497120257706</v>
      </c>
      <c r="U428" s="6">
        <f t="shared" si="140"/>
        <v>1986.260994800321</v>
      </c>
      <c r="V428" s="5">
        <v>0</v>
      </c>
      <c r="W428" s="5">
        <f t="shared" si="141"/>
        <v>3.420928865413738</v>
      </c>
      <c r="X428" s="5">
        <f t="shared" si="142"/>
        <v>5.7453595988440034</v>
      </c>
      <c r="Y428" s="5">
        <v>0</v>
      </c>
      <c r="Z428" s="5">
        <f t="shared" si="143"/>
        <v>-4.5348209042900782</v>
      </c>
      <c r="AA428" s="5">
        <f t="shared" si="144"/>
        <v>-21.691590689130226</v>
      </c>
      <c r="AB428">
        <f t="shared" si="154"/>
        <v>0</v>
      </c>
    </row>
    <row r="429" spans="1:28" x14ac:dyDescent="0.25">
      <c r="A429">
        <f t="shared" si="145"/>
        <v>3.9699999999999593</v>
      </c>
      <c r="B429">
        <v>0</v>
      </c>
      <c r="C429" s="5">
        <f t="shared" si="146"/>
        <v>307.98883231991931</v>
      </c>
      <c r="D429" s="5">
        <f t="shared" si="147"/>
        <v>70.045727217022147</v>
      </c>
      <c r="E429" s="2">
        <f t="shared" si="148"/>
        <v>307.98883231991931</v>
      </c>
      <c r="F429" s="2">
        <f t="shared" si="149"/>
        <v>0</v>
      </c>
      <c r="G429" s="3">
        <v>0</v>
      </c>
      <c r="H429" s="3">
        <f t="shared" si="150"/>
        <v>55.082434901999349</v>
      </c>
      <c r="I429" s="3">
        <f t="shared" si="151"/>
        <v>-33.041358187018957</v>
      </c>
      <c r="J429" s="2">
        <f t="shared" si="133"/>
        <v>64.232437176055214</v>
      </c>
      <c r="K429" s="2">
        <f t="shared" si="134"/>
        <v>64.232437176055214</v>
      </c>
      <c r="L429" s="2">
        <f t="shared" si="135"/>
        <v>43.784892417215552</v>
      </c>
      <c r="M429" s="5">
        <f t="shared" si="136"/>
        <v>0.42569059502402778</v>
      </c>
      <c r="N429" s="4">
        <f t="shared" si="152"/>
        <v>0.42832937848579189</v>
      </c>
      <c r="O429" s="4">
        <f t="shared" si="153"/>
        <v>0.3073272254057054</v>
      </c>
      <c r="P429" s="4">
        <v>0</v>
      </c>
      <c r="Q429" s="4">
        <f t="shared" si="137"/>
        <v>0</v>
      </c>
      <c r="R429" s="5">
        <v>0</v>
      </c>
      <c r="S429" s="5">
        <f t="shared" si="138"/>
        <v>-7.9573845781657857</v>
      </c>
      <c r="T429" s="5">
        <f t="shared" si="139"/>
        <v>4.7732601971357855</v>
      </c>
      <c r="U429" s="6">
        <f t="shared" si="140"/>
        <v>1985.4666492820961</v>
      </c>
      <c r="V429" s="5">
        <v>0</v>
      </c>
      <c r="W429" s="5">
        <f t="shared" si="141"/>
        <v>3.4460540817032386</v>
      </c>
      <c r="X429" s="5">
        <f t="shared" si="142"/>
        <v>5.7448319330517617</v>
      </c>
      <c r="Y429" s="5">
        <v>0</v>
      </c>
      <c r="Z429" s="5">
        <f t="shared" si="143"/>
        <v>-4.5113304964625467</v>
      </c>
      <c r="AA429" s="5">
        <f t="shared" si="144"/>
        <v>-21.655907869812452</v>
      </c>
      <c r="AB429">
        <f t="shared" si="154"/>
        <v>0</v>
      </c>
    </row>
    <row r="430" spans="1:28" x14ac:dyDescent="0.25">
      <c r="A430">
        <f t="shared" si="145"/>
        <v>3.9799999999999591</v>
      </c>
      <c r="B430">
        <v>0</v>
      </c>
      <c r="C430" s="5">
        <f t="shared" si="146"/>
        <v>308.53943110241448</v>
      </c>
      <c r="D430" s="5">
        <f t="shared" si="147"/>
        <v>69.714230839758471</v>
      </c>
      <c r="E430" s="2">
        <f t="shared" si="148"/>
        <v>308.53943110241448</v>
      </c>
      <c r="F430" s="2">
        <f t="shared" si="149"/>
        <v>0</v>
      </c>
      <c r="G430" s="3">
        <v>0</v>
      </c>
      <c r="H430" s="3">
        <f t="shared" si="150"/>
        <v>55.037321597034726</v>
      </c>
      <c r="I430" s="3">
        <f t="shared" si="151"/>
        <v>-33.257917265717083</v>
      </c>
      <c r="J430" s="2">
        <f t="shared" si="133"/>
        <v>64.305488330536051</v>
      </c>
      <c r="K430" s="2">
        <f t="shared" si="134"/>
        <v>64.305488330536051</v>
      </c>
      <c r="L430" s="2">
        <f t="shared" si="135"/>
        <v>43.83468870520521</v>
      </c>
      <c r="M430" s="5">
        <f t="shared" si="136"/>
        <v>0.42564839161368678</v>
      </c>
      <c r="N430" s="4">
        <f t="shared" si="152"/>
        <v>0.42773395962349864</v>
      </c>
      <c r="O430" s="4">
        <f t="shared" si="153"/>
        <v>0.30720449290509072</v>
      </c>
      <c r="P430" s="4">
        <v>0</v>
      </c>
      <c r="Q430" s="4">
        <f t="shared" si="137"/>
        <v>0</v>
      </c>
      <c r="R430" s="5">
        <v>0</v>
      </c>
      <c r="S430" s="5">
        <f t="shared" si="138"/>
        <v>-7.9591206845777895</v>
      </c>
      <c r="T430" s="5">
        <f t="shared" si="139"/>
        <v>4.8095323237860326</v>
      </c>
      <c r="U430" s="6">
        <f t="shared" si="140"/>
        <v>1984.672621438539</v>
      </c>
      <c r="V430" s="5">
        <v>0</v>
      </c>
      <c r="W430" s="5">
        <f t="shared" si="141"/>
        <v>3.4711982184119243</v>
      </c>
      <c r="X430" s="5">
        <f t="shared" si="142"/>
        <v>5.7443600916863335</v>
      </c>
      <c r="Y430" s="5">
        <v>0</v>
      </c>
      <c r="Z430" s="5">
        <f t="shared" si="143"/>
        <v>-4.4879224661658652</v>
      </c>
      <c r="AA430" s="5">
        <f t="shared" si="144"/>
        <v>-21.620107584527634</v>
      </c>
      <c r="AB430">
        <f t="shared" si="154"/>
        <v>0</v>
      </c>
    </row>
    <row r="431" spans="1:28" x14ac:dyDescent="0.25">
      <c r="A431">
        <f t="shared" si="145"/>
        <v>3.9899999999999589</v>
      </c>
      <c r="B431">
        <v>0</v>
      </c>
      <c r="C431" s="5">
        <f t="shared" si="146"/>
        <v>309.08957992226152</v>
      </c>
      <c r="D431" s="5">
        <f t="shared" si="147"/>
        <v>69.380570661722075</v>
      </c>
      <c r="E431" s="2">
        <f t="shared" si="148"/>
        <v>309.08957992226152</v>
      </c>
      <c r="F431" s="2">
        <f t="shared" si="149"/>
        <v>0</v>
      </c>
      <c r="G431" s="3">
        <v>0</v>
      </c>
      <c r="H431" s="3">
        <f t="shared" si="150"/>
        <v>54.99244237237307</v>
      </c>
      <c r="I431" s="3">
        <f t="shared" si="151"/>
        <v>-33.47411834156236</v>
      </c>
      <c r="J431" s="2">
        <f t="shared" si="133"/>
        <v>64.379230477101032</v>
      </c>
      <c r="K431" s="2">
        <f t="shared" si="134"/>
        <v>64.379230477101032</v>
      </c>
      <c r="L431" s="2">
        <f t="shared" si="135"/>
        <v>43.884956017110447</v>
      </c>
      <c r="M431" s="5">
        <f t="shared" si="136"/>
        <v>0.42560598542159828</v>
      </c>
      <c r="N431" s="4">
        <f t="shared" si="152"/>
        <v>0.42713484385829809</v>
      </c>
      <c r="O431" s="4">
        <f t="shared" si="153"/>
        <v>0.30708075232000348</v>
      </c>
      <c r="P431" s="4">
        <v>0</v>
      </c>
      <c r="Q431" s="4">
        <f t="shared" si="137"/>
        <v>0</v>
      </c>
      <c r="R431" s="5">
        <v>0</v>
      </c>
      <c r="S431" s="5">
        <f t="shared" si="138"/>
        <v>-7.9609570086038692</v>
      </c>
      <c r="T431" s="5">
        <f t="shared" si="139"/>
        <v>4.8458661867320991</v>
      </c>
      <c r="U431" s="6">
        <f t="shared" si="140"/>
        <v>1983.8789111426056</v>
      </c>
      <c r="V431" s="5">
        <v>0</v>
      </c>
      <c r="W431" s="5">
        <f t="shared" si="141"/>
        <v>3.4963611538256441</v>
      </c>
      <c r="X431" s="5">
        <f t="shared" si="142"/>
        <v>5.7439433446116697</v>
      </c>
      <c r="Y431" s="5">
        <v>0</v>
      </c>
      <c r="Z431" s="5">
        <f t="shared" si="143"/>
        <v>-4.4645958547782252</v>
      </c>
      <c r="AA431" s="5">
        <f t="shared" si="144"/>
        <v>-21.584190468656232</v>
      </c>
      <c r="AB431">
        <f t="shared" si="154"/>
        <v>0</v>
      </c>
    </row>
    <row r="432" spans="1:28" x14ac:dyDescent="0.25">
      <c r="A432">
        <f t="shared" si="145"/>
        <v>3.9999999999999587</v>
      </c>
      <c r="B432">
        <v>0</v>
      </c>
      <c r="C432" s="5">
        <f t="shared" si="146"/>
        <v>309.63928111619248</v>
      </c>
      <c r="D432" s="5">
        <f t="shared" si="147"/>
        <v>69.044750268783005</v>
      </c>
      <c r="E432" s="2">
        <f t="shared" si="148"/>
        <v>309.63928111619248</v>
      </c>
      <c r="F432" s="2">
        <f t="shared" si="149"/>
        <v>0</v>
      </c>
      <c r="G432" s="3">
        <v>0</v>
      </c>
      <c r="H432" s="3">
        <f t="shared" si="150"/>
        <v>54.947796413825287</v>
      </c>
      <c r="I432" s="3">
        <f t="shared" si="151"/>
        <v>-33.689960246248923</v>
      </c>
      <c r="J432" s="2">
        <f t="shared" si="133"/>
        <v>64.453655847663313</v>
      </c>
      <c r="K432" s="2">
        <f t="shared" si="134"/>
        <v>64.453655847663313</v>
      </c>
      <c r="L432" s="2">
        <f t="shared" si="135"/>
        <v>43.935689057711869</v>
      </c>
      <c r="M432" s="5">
        <f t="shared" si="136"/>
        <v>0.425563383547302</v>
      </c>
      <c r="N432" s="4">
        <f t="shared" si="152"/>
        <v>0.42653211612662023</v>
      </c>
      <c r="O432" s="4">
        <f t="shared" si="153"/>
        <v>0.30695601592957333</v>
      </c>
      <c r="P432" s="4">
        <v>0</v>
      </c>
      <c r="Q432" s="4">
        <f t="shared" si="137"/>
        <v>0</v>
      </c>
      <c r="R432" s="5">
        <v>0</v>
      </c>
      <c r="S432" s="5">
        <f t="shared" si="138"/>
        <v>-7.9628924776506</v>
      </c>
      <c r="T432" s="5">
        <f t="shared" si="139"/>
        <v>4.882261865367628</v>
      </c>
      <c r="U432" s="6">
        <f t="shared" si="140"/>
        <v>1983.0855182673022</v>
      </c>
      <c r="V432" s="5">
        <v>0</v>
      </c>
      <c r="W432" s="5">
        <f t="shared" si="141"/>
        <v>3.5215427568654025</v>
      </c>
      <c r="X432" s="5">
        <f t="shared" si="142"/>
        <v>5.7435809675188247</v>
      </c>
      <c r="Y432" s="5">
        <v>0</v>
      </c>
      <c r="Z432" s="5">
        <f t="shared" si="143"/>
        <v>-4.4413497207851975</v>
      </c>
      <c r="AA432" s="5">
        <f t="shared" si="144"/>
        <v>-21.548157167113548</v>
      </c>
      <c r="AB432">
        <f t="shared" si="154"/>
        <v>0</v>
      </c>
    </row>
    <row r="433" spans="1:28" x14ac:dyDescent="0.25">
      <c r="A433">
        <f t="shared" si="145"/>
        <v>4.0099999999999589</v>
      </c>
      <c r="B433">
        <v>0</v>
      </c>
      <c r="C433" s="5">
        <f t="shared" si="146"/>
        <v>310.18853701284468</v>
      </c>
      <c r="D433" s="5">
        <f t="shared" si="147"/>
        <v>68.70677325846215</v>
      </c>
      <c r="E433" s="2">
        <f t="shared" si="148"/>
        <v>310.18853701284468</v>
      </c>
      <c r="F433" s="2">
        <f t="shared" si="149"/>
        <v>0</v>
      </c>
      <c r="G433" s="3">
        <v>0</v>
      </c>
      <c r="H433" s="3">
        <f t="shared" si="150"/>
        <v>54.903382916617439</v>
      </c>
      <c r="I433" s="3">
        <f t="shared" si="151"/>
        <v>-33.905441817920057</v>
      </c>
      <c r="J433" s="2">
        <f t="shared" si="133"/>
        <v>64.528756694648024</v>
      </c>
      <c r="K433" s="2">
        <f t="shared" si="134"/>
        <v>64.528756694648024</v>
      </c>
      <c r="L433" s="2">
        <f t="shared" si="135"/>
        <v>43.986882545772339</v>
      </c>
      <c r="M433" s="5">
        <f t="shared" si="136"/>
        <v>0.42552059302361794</v>
      </c>
      <c r="N433" s="4">
        <f t="shared" si="152"/>
        <v>0.42592586080636463</v>
      </c>
      <c r="O433" s="4">
        <f t="shared" si="153"/>
        <v>0.30683029598079054</v>
      </c>
      <c r="P433" s="4">
        <v>0</v>
      </c>
      <c r="Q433" s="4">
        <f t="shared" si="137"/>
        <v>0</v>
      </c>
      <c r="R433" s="5">
        <v>0</v>
      </c>
      <c r="S433" s="5">
        <f t="shared" si="138"/>
        <v>-7.9649260268690929</v>
      </c>
      <c r="T433" s="5">
        <f t="shared" si="139"/>
        <v>4.9187194238683363</v>
      </c>
      <c r="U433" s="6">
        <f t="shared" si="140"/>
        <v>1982.292442685686</v>
      </c>
      <c r="V433" s="5">
        <v>0</v>
      </c>
      <c r="W433" s="5">
        <f t="shared" si="141"/>
        <v>3.5467428872196054</v>
      </c>
      <c r="X433" s="5">
        <f t="shared" si="142"/>
        <v>5.74327224194694</v>
      </c>
      <c r="Y433" s="5">
        <v>0</v>
      </c>
      <c r="Z433" s="5">
        <f t="shared" si="143"/>
        <v>-4.4181831396494875</v>
      </c>
      <c r="AA433" s="5">
        <f t="shared" si="144"/>
        <v>-21.512008334184724</v>
      </c>
      <c r="AB433">
        <f t="shared" si="154"/>
        <v>0</v>
      </c>
    </row>
    <row r="434" spans="1:28" x14ac:dyDescent="0.25">
      <c r="A434">
        <f t="shared" si="145"/>
        <v>4.0199999999999587</v>
      </c>
      <c r="B434">
        <v>0</v>
      </c>
      <c r="C434" s="5">
        <f t="shared" si="146"/>
        <v>310.73734993285382</v>
      </c>
      <c r="D434" s="5">
        <f t="shared" si="147"/>
        <v>68.366643239866235</v>
      </c>
      <c r="E434" s="2">
        <f t="shared" si="148"/>
        <v>310.73734993285382</v>
      </c>
      <c r="F434" s="2">
        <f t="shared" si="149"/>
        <v>0</v>
      </c>
      <c r="G434" s="3">
        <v>0</v>
      </c>
      <c r="H434" s="3">
        <f t="shared" si="150"/>
        <v>54.859201085220946</v>
      </c>
      <c r="I434" s="3">
        <f t="shared" si="151"/>
        <v>-34.120561901261901</v>
      </c>
      <c r="J434" s="2">
        <f t="shared" si="133"/>
        <v>64.604525291705002</v>
      </c>
      <c r="K434" s="2">
        <f t="shared" si="134"/>
        <v>64.604525291705002</v>
      </c>
      <c r="L434" s="2">
        <f t="shared" si="135"/>
        <v>44.038531214522834</v>
      </c>
      <c r="M434" s="5">
        <f t="shared" si="136"/>
        <v>0.42547762081542834</v>
      </c>
      <c r="N434" s="4">
        <f t="shared" si="152"/>
        <v>0.42531616170272807</v>
      </c>
      <c r="O434" s="4">
        <f t="shared" si="153"/>
        <v>0.30670360468694208</v>
      </c>
      <c r="P434" s="4">
        <v>0</v>
      </c>
      <c r="Q434" s="4">
        <f t="shared" si="137"/>
        <v>0</v>
      </c>
      <c r="R434" s="5">
        <v>0</v>
      </c>
      <c r="S434" s="5">
        <f t="shared" si="138"/>
        <v>-7.9670565991559164</v>
      </c>
      <c r="T434" s="5">
        <f t="shared" si="139"/>
        <v>4.95523891133716</v>
      </c>
      <c r="U434" s="6">
        <f t="shared" si="140"/>
        <v>1981.4996842708647</v>
      </c>
      <c r="V434" s="5">
        <v>0</v>
      </c>
      <c r="W434" s="5">
        <f t="shared" si="141"/>
        <v>3.5719613954769862</v>
      </c>
      <c r="X434" s="5">
        <f t="shared" si="142"/>
        <v>5.7430164553026106</v>
      </c>
      <c r="Y434" s="5">
        <v>0</v>
      </c>
      <c r="Z434" s="5">
        <f t="shared" si="143"/>
        <v>-4.3950952036789301</v>
      </c>
      <c r="AA434" s="5">
        <f t="shared" si="144"/>
        <v>-21.475744633360229</v>
      </c>
      <c r="AB434">
        <f t="shared" si="154"/>
        <v>0</v>
      </c>
    </row>
    <row r="435" spans="1:28" x14ac:dyDescent="0.25">
      <c r="A435">
        <f t="shared" si="145"/>
        <v>4.0299999999999585</v>
      </c>
      <c r="B435">
        <v>0</v>
      </c>
      <c r="C435" s="5">
        <f t="shared" si="146"/>
        <v>311.28572218894584</v>
      </c>
      <c r="D435" s="5">
        <f t="shared" si="147"/>
        <v>68.024363833621962</v>
      </c>
      <c r="E435" s="2">
        <f t="shared" si="148"/>
        <v>311.28572218894584</v>
      </c>
      <c r="F435" s="2">
        <f t="shared" si="149"/>
        <v>0</v>
      </c>
      <c r="G435" s="3">
        <v>0</v>
      </c>
      <c r="H435" s="3">
        <f t="shared" si="150"/>
        <v>54.815250133184158</v>
      </c>
      <c r="I435" s="3">
        <f t="shared" si="151"/>
        <v>-34.335319347595501</v>
      </c>
      <c r="J435" s="2">
        <f t="shared" si="133"/>
        <v>64.680953934407242</v>
      </c>
      <c r="K435" s="2">
        <f t="shared" si="134"/>
        <v>64.680953934407242</v>
      </c>
      <c r="L435" s="2">
        <f t="shared" si="135"/>
        <v>44.090629812138538</v>
      </c>
      <c r="M435" s="5">
        <f t="shared" si="136"/>
        <v>0.42543447381852245</v>
      </c>
      <c r="N435" s="4">
        <f t="shared" si="152"/>
        <v>0.42470310203457373</v>
      </c>
      <c r="O435" s="4">
        <f t="shared" si="153"/>
        <v>0.30657595422608158</v>
      </c>
      <c r="P435" s="4">
        <v>0</v>
      </c>
      <c r="Q435" s="4">
        <f t="shared" si="137"/>
        <v>0</v>
      </c>
      <c r="R435" s="5">
        <v>0</v>
      </c>
      <c r="S435" s="5">
        <f t="shared" si="138"/>
        <v>-7.9692831451529793</v>
      </c>
      <c r="T435" s="5">
        <f t="shared" si="139"/>
        <v>4.9918203619504871</v>
      </c>
      <c r="U435" s="6">
        <f t="shared" si="140"/>
        <v>1980.7072428959971</v>
      </c>
      <c r="V435" s="5">
        <v>0</v>
      </c>
      <c r="W435" s="5">
        <f t="shared" si="141"/>
        <v>3.5971981232601409</v>
      </c>
      <c r="X435" s="5">
        <f t="shared" si="142"/>
        <v>5.7428129008776443</v>
      </c>
      <c r="Y435" s="5">
        <v>0</v>
      </c>
      <c r="Z435" s="5">
        <f t="shared" si="143"/>
        <v>-4.372085021892838</v>
      </c>
      <c r="AA435" s="5">
        <f t="shared" si="144"/>
        <v>-21.439366737171866</v>
      </c>
      <c r="AB435">
        <f t="shared" si="154"/>
        <v>0</v>
      </c>
    </row>
    <row r="436" spans="1:28" x14ac:dyDescent="0.25">
      <c r="A436">
        <f t="shared" si="145"/>
        <v>4.0399999999999583</v>
      </c>
      <c r="B436">
        <v>0</v>
      </c>
      <c r="C436" s="5">
        <f t="shared" si="146"/>
        <v>311.83365608602662</v>
      </c>
      <c r="D436" s="5">
        <f t="shared" si="147"/>
        <v>67.679938671809154</v>
      </c>
      <c r="E436" s="2">
        <f t="shared" si="148"/>
        <v>311.83365608602662</v>
      </c>
      <c r="F436" s="2">
        <f t="shared" si="149"/>
        <v>0</v>
      </c>
      <c r="G436" s="3">
        <v>0</v>
      </c>
      <c r="H436" s="3">
        <f t="shared" si="150"/>
        <v>54.771529282965233</v>
      </c>
      <c r="I436" s="3">
        <f t="shared" si="151"/>
        <v>-34.549713014967217</v>
      </c>
      <c r="J436" s="2">
        <f t="shared" si="133"/>
        <v>64.75803494093465</v>
      </c>
      <c r="K436" s="2">
        <f t="shared" si="134"/>
        <v>64.75803494093465</v>
      </c>
      <c r="L436" s="2">
        <f t="shared" si="135"/>
        <v>44.143173102204941</v>
      </c>
      <c r="M436" s="5">
        <f t="shared" si="136"/>
        <v>0.42539115885850448</v>
      </c>
      <c r="N436" s="4">
        <f t="shared" si="152"/>
        <v>0.42408676442134063</v>
      </c>
      <c r="O436" s="4">
        <f t="shared" si="153"/>
        <v>0.30644735673953344</v>
      </c>
      <c r="P436" s="4">
        <v>0</v>
      </c>
      <c r="Q436" s="4">
        <f t="shared" si="137"/>
        <v>0</v>
      </c>
      <c r="R436" s="5">
        <v>0</v>
      </c>
      <c r="S436" s="5">
        <f t="shared" si="138"/>
        <v>-7.9716046232462778</v>
      </c>
      <c r="T436" s="5">
        <f t="shared" si="139"/>
        <v>5.0284637951053792</v>
      </c>
      <c r="U436" s="6">
        <f t="shared" si="140"/>
        <v>1979.9151184342932</v>
      </c>
      <c r="V436" s="5">
        <v>0</v>
      </c>
      <c r="W436" s="5">
        <f t="shared" si="141"/>
        <v>3.6224529033595805</v>
      </c>
      <c r="X436" s="5">
        <f t="shared" si="142"/>
        <v>5.7426608778651813</v>
      </c>
      <c r="Y436" s="5">
        <v>0</v>
      </c>
      <c r="Z436" s="5">
        <f t="shared" si="143"/>
        <v>-4.3491517198866969</v>
      </c>
      <c r="AA436" s="5">
        <f t="shared" si="144"/>
        <v>-21.402875327029438</v>
      </c>
      <c r="AB436">
        <f t="shared" si="154"/>
        <v>0</v>
      </c>
    </row>
    <row r="437" spans="1:28" x14ac:dyDescent="0.25">
      <c r="A437">
        <f t="shared" si="145"/>
        <v>4.0499999999999581</v>
      </c>
      <c r="B437">
        <v>0</v>
      </c>
      <c r="C437" s="5">
        <f t="shared" si="146"/>
        <v>312.38115392127025</v>
      </c>
      <c r="D437" s="5">
        <f t="shared" si="147"/>
        <v>67.333371397893131</v>
      </c>
      <c r="E437" s="2">
        <f t="shared" si="148"/>
        <v>312.38115392127025</v>
      </c>
      <c r="F437" s="2">
        <f t="shared" si="149"/>
        <v>0</v>
      </c>
      <c r="G437" s="3">
        <v>0</v>
      </c>
      <c r="H437" s="3">
        <f t="shared" si="150"/>
        <v>54.728037765766366</v>
      </c>
      <c r="I437" s="3">
        <f t="shared" si="151"/>
        <v>-34.763741768237509</v>
      </c>
      <c r="J437" s="2">
        <f t="shared" si="133"/>
        <v>64.835760652743573</v>
      </c>
      <c r="K437" s="2">
        <f t="shared" si="134"/>
        <v>64.835760652743573</v>
      </c>
      <c r="L437" s="2">
        <f t="shared" si="135"/>
        <v>44.196155864174216</v>
      </c>
      <c r="M437" s="5">
        <f t="shared" si="136"/>
        <v>0.42534768268976286</v>
      </c>
      <c r="N437" s="4">
        <f t="shared" si="152"/>
        <v>0.42346723087048571</v>
      </c>
      <c r="O437" s="4">
        <f t="shared" si="153"/>
        <v>0.30631782433043164</v>
      </c>
      <c r="P437" s="4">
        <v>0</v>
      </c>
      <c r="Q437" s="4">
        <f t="shared" si="137"/>
        <v>0</v>
      </c>
      <c r="R437" s="5">
        <v>0</v>
      </c>
      <c r="S437" s="5">
        <f t="shared" si="138"/>
        <v>-7.974019999563617</v>
      </c>
      <c r="T437" s="5">
        <f t="shared" si="139"/>
        <v>5.065169215567785</v>
      </c>
      <c r="U437" s="6">
        <f t="shared" si="140"/>
        <v>1979.1233107590117</v>
      </c>
      <c r="V437" s="5">
        <v>0</v>
      </c>
      <c r="W437" s="5">
        <f t="shared" si="141"/>
        <v>3.6477255598683094</v>
      </c>
      <c r="X437" s="5">
        <f t="shared" si="142"/>
        <v>5.7425596913742494</v>
      </c>
      <c r="Y437" s="5">
        <v>0</v>
      </c>
      <c r="Z437" s="5">
        <f t="shared" si="143"/>
        <v>-4.3262944396953076</v>
      </c>
      <c r="AA437" s="5">
        <f t="shared" si="144"/>
        <v>-21.366271093057964</v>
      </c>
      <c r="AB437">
        <f t="shared" si="154"/>
        <v>0</v>
      </c>
    </row>
    <row r="438" spans="1:28" x14ac:dyDescent="0.25">
      <c r="A438">
        <f t="shared" si="145"/>
        <v>4.0599999999999579</v>
      </c>
      <c r="B438">
        <v>0</v>
      </c>
      <c r="C438" s="5">
        <f t="shared" si="146"/>
        <v>312.92821798420596</v>
      </c>
      <c r="D438" s="5">
        <f t="shared" si="147"/>
        <v>66.984665666656099</v>
      </c>
      <c r="E438" s="2">
        <f t="shared" si="148"/>
        <v>312.92821798420596</v>
      </c>
      <c r="F438" s="2">
        <f t="shared" si="149"/>
        <v>0</v>
      </c>
      <c r="G438" s="3">
        <v>0</v>
      </c>
      <c r="H438" s="3">
        <f t="shared" si="150"/>
        <v>54.684774821369416</v>
      </c>
      <c r="I438" s="3">
        <f t="shared" si="151"/>
        <v>-34.977404479168086</v>
      </c>
      <c r="J438" s="2">
        <f t="shared" si="133"/>
        <v>64.914123435221754</v>
      </c>
      <c r="K438" s="2">
        <f t="shared" si="134"/>
        <v>64.914123435221754</v>
      </c>
      <c r="L438" s="2">
        <f t="shared" si="135"/>
        <v>44.249572893811688</v>
      </c>
      <c r="M438" s="5">
        <f t="shared" si="136"/>
        <v>0.42530405199450116</v>
      </c>
      <c r="N438" s="4">
        <f t="shared" si="152"/>
        <v>0.42284458276545389</v>
      </c>
      <c r="O438" s="4">
        <f t="shared" si="153"/>
        <v>0.30618736906229221</v>
      </c>
      <c r="P438" s="4">
        <v>0</v>
      </c>
      <c r="Q438" s="4">
        <f t="shared" si="137"/>
        <v>0</v>
      </c>
      <c r="R438" s="5">
        <v>0</v>
      </c>
      <c r="S438" s="5">
        <f t="shared" si="138"/>
        <v>-7.976528247971256</v>
      </c>
      <c r="T438" s="5">
        <f t="shared" si="139"/>
        <v>5.1019366136216613</v>
      </c>
      <c r="U438" s="6">
        <f t="shared" si="140"/>
        <v>1978.3318197434644</v>
      </c>
      <c r="V438" s="5">
        <v>0</v>
      </c>
      <c r="W438" s="5">
        <f t="shared" si="141"/>
        <v>3.6730159083167977</v>
      </c>
      <c r="X438" s="5">
        <f t="shared" si="142"/>
        <v>5.7425086524427265</v>
      </c>
      <c r="Y438" s="5">
        <v>0</v>
      </c>
      <c r="Z438" s="5">
        <f t="shared" si="143"/>
        <v>-4.3035123396544588</v>
      </c>
      <c r="AA438" s="5">
        <f t="shared" si="144"/>
        <v>-21.329554733935613</v>
      </c>
      <c r="AB438">
        <f t="shared" si="154"/>
        <v>0</v>
      </c>
    </row>
    <row r="439" spans="1:28" x14ac:dyDescent="0.25">
      <c r="A439">
        <f t="shared" si="145"/>
        <v>4.0699999999999577</v>
      </c>
      <c r="B439">
        <v>0</v>
      </c>
      <c r="C439" s="5">
        <f t="shared" si="146"/>
        <v>313.47485055680266</v>
      </c>
      <c r="D439" s="5">
        <f t="shared" si="147"/>
        <v>66.633825144127712</v>
      </c>
      <c r="E439" s="2">
        <f t="shared" si="148"/>
        <v>313.47485055680266</v>
      </c>
      <c r="F439" s="2">
        <f t="shared" si="149"/>
        <v>0</v>
      </c>
      <c r="G439" s="3">
        <v>0</v>
      </c>
      <c r="H439" s="3">
        <f t="shared" si="150"/>
        <v>54.641739697972874</v>
      </c>
      <c r="I439" s="3">
        <f t="shared" si="151"/>
        <v>-35.190700026507443</v>
      </c>
      <c r="J439" s="2">
        <f t="shared" si="133"/>
        <v>64.993115678329005</v>
      </c>
      <c r="K439" s="2">
        <f t="shared" si="134"/>
        <v>64.993115678329005</v>
      </c>
      <c r="L439" s="2">
        <f t="shared" si="135"/>
        <v>44.303419003632584</v>
      </c>
      <c r="M439" s="5">
        <f t="shared" si="136"/>
        <v>0.42526027338182754</v>
      </c>
      <c r="N439" s="4">
        <f t="shared" si="152"/>
        <v>0.42221890085417052</v>
      </c>
      <c r="O439" s="4">
        <f t="shared" si="153"/>
        <v>0.30605600295762037</v>
      </c>
      <c r="P439" s="4">
        <v>0</v>
      </c>
      <c r="Q439" s="4">
        <f t="shared" si="137"/>
        <v>0</v>
      </c>
      <c r="R439" s="5">
        <v>0</v>
      </c>
      <c r="S439" s="5">
        <f t="shared" si="138"/>
        <v>-7.9791283500694732</v>
      </c>
      <c r="T439" s="5">
        <f t="shared" si="139"/>
        <v>5.1387659652189486</v>
      </c>
      <c r="U439" s="6">
        <f t="shared" si="140"/>
        <v>1977.5406452610125</v>
      </c>
      <c r="V439" s="5">
        <v>0</v>
      </c>
      <c r="W439" s="5">
        <f t="shared" si="141"/>
        <v>3.6983237558083575</v>
      </c>
      <c r="X439" s="5">
        <f t="shared" si="142"/>
        <v>5.7425070780487593</v>
      </c>
      <c r="Y439" s="5">
        <v>0</v>
      </c>
      <c r="Z439" s="5">
        <f t="shared" si="143"/>
        <v>-4.2808045942611157</v>
      </c>
      <c r="AA439" s="5">
        <f t="shared" si="144"/>
        <v>-21.292726956732292</v>
      </c>
      <c r="AB439">
        <f t="shared" si="154"/>
        <v>0</v>
      </c>
    </row>
    <row r="440" spans="1:28" x14ac:dyDescent="0.25">
      <c r="A440">
        <f t="shared" si="145"/>
        <v>4.0799999999999574</v>
      </c>
      <c r="B440">
        <v>0</v>
      </c>
      <c r="C440" s="5">
        <f t="shared" si="146"/>
        <v>314.02105391355269</v>
      </c>
      <c r="D440" s="5">
        <f t="shared" si="147"/>
        <v>66.280853507514806</v>
      </c>
      <c r="E440" s="2">
        <f t="shared" si="148"/>
        <v>314.02105391355269</v>
      </c>
      <c r="F440" s="2">
        <f t="shared" si="149"/>
        <v>0</v>
      </c>
      <c r="G440" s="3">
        <v>0</v>
      </c>
      <c r="H440" s="3">
        <f t="shared" si="150"/>
        <v>54.598931652030259</v>
      </c>
      <c r="I440" s="3">
        <f t="shared" si="151"/>
        <v>-35.403627296074767</v>
      </c>
      <c r="J440" s="2">
        <f t="shared" si="133"/>
        <v>65.07272979722336</v>
      </c>
      <c r="K440" s="2">
        <f t="shared" si="134"/>
        <v>65.07272979722336</v>
      </c>
      <c r="L440" s="2">
        <f t="shared" si="135"/>
        <v>44.357689023328803</v>
      </c>
      <c r="M440" s="5">
        <f t="shared" si="136"/>
        <v>0.42521635338690472</v>
      </c>
      <c r="N440" s="4">
        <f t="shared" si="152"/>
        <v>0.42159026523805015</v>
      </c>
      <c r="O440" s="4">
        <f t="shared" si="153"/>
        <v>0.3059237379965512</v>
      </c>
      <c r="P440" s="4">
        <v>0</v>
      </c>
      <c r="Q440" s="4">
        <f t="shared" si="137"/>
        <v>0</v>
      </c>
      <c r="R440" s="5">
        <v>0</v>
      </c>
      <c r="S440" s="5">
        <f t="shared" si="138"/>
        <v>-7.9818192951870959</v>
      </c>
      <c r="T440" s="5">
        <f t="shared" si="139"/>
        <v>5.1756572321303693</v>
      </c>
      <c r="U440" s="6">
        <f t="shared" si="140"/>
        <v>1976.7497871850678</v>
      </c>
      <c r="V440" s="5">
        <v>0</v>
      </c>
      <c r="W440" s="5">
        <f t="shared" si="141"/>
        <v>3.7236489011548182</v>
      </c>
      <c r="X440" s="5">
        <f t="shared" si="142"/>
        <v>5.7425542911206264</v>
      </c>
      <c r="Y440" s="5">
        <v>0</v>
      </c>
      <c r="Z440" s="5">
        <f t="shared" si="143"/>
        <v>-4.2581703940322777</v>
      </c>
      <c r="AA440" s="5">
        <f t="shared" si="144"/>
        <v>-21.255788476749004</v>
      </c>
      <c r="AB440">
        <f t="shared" si="154"/>
        <v>0</v>
      </c>
    </row>
    <row r="441" spans="1:28" x14ac:dyDescent="0.25">
      <c r="A441">
        <f t="shared" si="145"/>
        <v>4.0899999999999572</v>
      </c>
      <c r="B441">
        <v>0</v>
      </c>
      <c r="C441" s="5">
        <f t="shared" si="146"/>
        <v>314.56683032155331</v>
      </c>
      <c r="D441" s="5">
        <f t="shared" si="147"/>
        <v>65.925754445130224</v>
      </c>
      <c r="E441" s="2">
        <f t="shared" si="148"/>
        <v>314.56683032155331</v>
      </c>
      <c r="F441" s="2">
        <f t="shared" si="149"/>
        <v>0</v>
      </c>
      <c r="G441" s="3">
        <v>0</v>
      </c>
      <c r="H441" s="3">
        <f t="shared" si="150"/>
        <v>54.556349948089938</v>
      </c>
      <c r="I441" s="3">
        <f t="shared" si="151"/>
        <v>-35.616185180842258</v>
      </c>
      <c r="J441" s="2">
        <f t="shared" si="133"/>
        <v>65.152958232873047</v>
      </c>
      <c r="K441" s="2">
        <f t="shared" si="134"/>
        <v>65.152958232873047</v>
      </c>
      <c r="L441" s="2">
        <f t="shared" si="135"/>
        <v>44.412377800186121</v>
      </c>
      <c r="M441" s="5">
        <f t="shared" si="136"/>
        <v>0.4251722984701562</v>
      </c>
      <c r="N441" s="4">
        <f t="shared" si="152"/>
        <v>0.42095875536151517</v>
      </c>
      <c r="O441" s="4">
        <f t="shared" si="153"/>
        <v>0.30579058611552418</v>
      </c>
      <c r="P441" s="4">
        <v>0</v>
      </c>
      <c r="Q441" s="4">
        <f t="shared" si="137"/>
        <v>0</v>
      </c>
      <c r="R441" s="5">
        <v>0</v>
      </c>
      <c r="S441" s="5">
        <f t="shared" si="138"/>
        <v>-7.9846000803749675</v>
      </c>
      <c r="T441" s="5">
        <f t="shared" si="139"/>
        <v>5.2126103620969833</v>
      </c>
      <c r="U441" s="6">
        <f t="shared" si="140"/>
        <v>1975.9592453890939</v>
      </c>
      <c r="V441" s="5">
        <v>0</v>
      </c>
      <c r="W441" s="5">
        <f t="shared" si="141"/>
        <v>3.7489911350124694</v>
      </c>
      <c r="X441" s="5">
        <f t="shared" si="142"/>
        <v>5.7426496205450821</v>
      </c>
      <c r="Y441" s="5">
        <v>0</v>
      </c>
      <c r="Z441" s="5">
        <f t="shared" si="143"/>
        <v>-4.2356089453624985</v>
      </c>
      <c r="AA441" s="5">
        <f t="shared" si="144"/>
        <v>-21.218740017357934</v>
      </c>
      <c r="AB441">
        <f t="shared" si="154"/>
        <v>0</v>
      </c>
    </row>
    <row r="442" spans="1:28" x14ac:dyDescent="0.25">
      <c r="A442">
        <f t="shared" si="145"/>
        <v>4.099999999999957</v>
      </c>
      <c r="B442">
        <v>0</v>
      </c>
      <c r="C442" s="5">
        <f t="shared" si="146"/>
        <v>315.11218204058696</v>
      </c>
      <c r="D442" s="5">
        <f t="shared" si="147"/>
        <v>65.568531656320928</v>
      </c>
      <c r="E442" s="2">
        <f t="shared" si="148"/>
        <v>315.11218204058696</v>
      </c>
      <c r="F442" s="2">
        <f t="shared" si="149"/>
        <v>0</v>
      </c>
      <c r="G442" s="3">
        <v>0</v>
      </c>
      <c r="H442" s="3">
        <f t="shared" si="150"/>
        <v>54.513993858636312</v>
      </c>
      <c r="I442" s="3">
        <f t="shared" si="151"/>
        <v>-35.828372581015834</v>
      </c>
      <c r="J442" s="2">
        <f t="shared" si="133"/>
        <v>65.233793452654012</v>
      </c>
      <c r="K442" s="2">
        <f t="shared" si="134"/>
        <v>65.233793452654012</v>
      </c>
      <c r="L442" s="2">
        <f t="shared" si="135"/>
        <v>44.467480199491483</v>
      </c>
      <c r="M442" s="5">
        <f t="shared" si="136"/>
        <v>0.42512811501653136</v>
      </c>
      <c r="N442" s="4">
        <f t="shared" si="152"/>
        <v>0.42032445000201746</v>
      </c>
      <c r="O442" s="4">
        <f t="shared" si="153"/>
        <v>0.30565655920599177</v>
      </c>
      <c r="P442" s="4">
        <v>0</v>
      </c>
      <c r="Q442" s="4">
        <f t="shared" si="137"/>
        <v>0</v>
      </c>
      <c r="R442" s="5">
        <v>0</v>
      </c>
      <c r="S442" s="5">
        <f t="shared" si="138"/>
        <v>-7.9874697103983836</v>
      </c>
      <c r="T442" s="5">
        <f t="shared" si="139"/>
        <v>5.2496252889824646</v>
      </c>
      <c r="U442" s="6">
        <f t="shared" si="140"/>
        <v>1975.169019746603</v>
      </c>
      <c r="V442" s="5">
        <v>0</v>
      </c>
      <c r="W442" s="5">
        <f t="shared" si="141"/>
        <v>3.7743502400182241</v>
      </c>
      <c r="X442" s="5">
        <f t="shared" si="142"/>
        <v>5.7427924011742046</v>
      </c>
      <c r="Y442" s="5">
        <v>0</v>
      </c>
      <c r="Z442" s="5">
        <f t="shared" si="143"/>
        <v>-4.2131194703801595</v>
      </c>
      <c r="AA442" s="5">
        <f t="shared" si="144"/>
        <v>-21.181582309843328</v>
      </c>
      <c r="AB442">
        <f t="shared" si="154"/>
        <v>0</v>
      </c>
    </row>
    <row r="443" spans="1:28" x14ac:dyDescent="0.25">
      <c r="A443">
        <f t="shared" si="145"/>
        <v>4.1099999999999568</v>
      </c>
      <c r="B443">
        <v>0</v>
      </c>
      <c r="C443" s="5">
        <f t="shared" si="146"/>
        <v>315.65711132319979</v>
      </c>
      <c r="D443" s="5">
        <f t="shared" si="147"/>
        <v>65.209188851395282</v>
      </c>
      <c r="E443" s="2">
        <f t="shared" si="148"/>
        <v>315.65711132319979</v>
      </c>
      <c r="F443" s="2">
        <f t="shared" si="149"/>
        <v>0</v>
      </c>
      <c r="G443" s="3">
        <v>0</v>
      </c>
      <c r="H443" s="3">
        <f t="shared" si="150"/>
        <v>54.471862663932512</v>
      </c>
      <c r="I443" s="3">
        <f t="shared" si="151"/>
        <v>-36.040188404114268</v>
      </c>
      <c r="J443" s="2">
        <f t="shared" si="133"/>
        <v>65.315227950933291</v>
      </c>
      <c r="K443" s="2">
        <f t="shared" si="134"/>
        <v>65.315227950933291</v>
      </c>
      <c r="L443" s="2">
        <f t="shared" si="135"/>
        <v>44.522991104930668</v>
      </c>
      <c r="M443" s="5">
        <f t="shared" si="136"/>
        <v>0.42508380933482481</v>
      </c>
      <c r="N443" s="4">
        <f t="shared" si="152"/>
        <v>0.41968742726055741</v>
      </c>
      <c r="O443" s="4">
        <f t="shared" si="153"/>
        <v>0.30552166911316109</v>
      </c>
      <c r="P443" s="4">
        <v>0</v>
      </c>
      <c r="Q443" s="4">
        <f t="shared" si="137"/>
        <v>0</v>
      </c>
      <c r="R443" s="5">
        <v>0</v>
      </c>
      <c r="S443" s="5">
        <f t="shared" si="138"/>
        <v>-7.9904271977284846</v>
      </c>
      <c r="T443" s="5">
        <f t="shared" si="139"/>
        <v>5.2867019329260323</v>
      </c>
      <c r="U443" s="6">
        <f t="shared" si="140"/>
        <v>1974.3791101311599</v>
      </c>
      <c r="V443" s="5">
        <v>0</v>
      </c>
      <c r="W443" s="5">
        <f t="shared" si="141"/>
        <v>3.7997259909259302</v>
      </c>
      <c r="X443" s="5">
        <f t="shared" si="142"/>
        <v>5.742981973830747</v>
      </c>
      <c r="Y443" s="5">
        <v>0</v>
      </c>
      <c r="Z443" s="5">
        <f t="shared" si="143"/>
        <v>-4.1907012068025544</v>
      </c>
      <c r="AA443" s="5">
        <f t="shared" si="144"/>
        <v>-21.144316093243219</v>
      </c>
      <c r="AB443">
        <f t="shared" si="154"/>
        <v>0</v>
      </c>
    </row>
    <row r="444" spans="1:28" x14ac:dyDescent="0.25">
      <c r="A444">
        <f t="shared" si="145"/>
        <v>4.1199999999999566</v>
      </c>
      <c r="B444">
        <v>0</v>
      </c>
      <c r="C444" s="5">
        <f t="shared" si="146"/>
        <v>316.2016204147788</v>
      </c>
      <c r="D444" s="5">
        <f t="shared" si="147"/>
        <v>64.84772975154948</v>
      </c>
      <c r="E444" s="2">
        <f t="shared" si="148"/>
        <v>316.2016204147788</v>
      </c>
      <c r="F444" s="2">
        <f t="shared" si="149"/>
        <v>0</v>
      </c>
      <c r="G444" s="3">
        <v>0</v>
      </c>
      <c r="H444" s="3">
        <f t="shared" si="150"/>
        <v>54.429955651864489</v>
      </c>
      <c r="I444" s="3">
        <f t="shared" si="151"/>
        <v>-36.251631565046701</v>
      </c>
      <c r="J444" s="2">
        <f t="shared" si="133"/>
        <v>65.397254249638223</v>
      </c>
      <c r="K444" s="2">
        <f t="shared" si="134"/>
        <v>65.397254249638223</v>
      </c>
      <c r="L444" s="2">
        <f t="shared" si="135"/>
        <v>44.578905418976291</v>
      </c>
      <c r="M444" s="5">
        <f t="shared" si="136"/>
        <v>0.42503938765705085</v>
      </c>
      <c r="N444" s="4">
        <f t="shared" si="152"/>
        <v>0.4190477645526921</v>
      </c>
      <c r="O444" s="4">
        <f t="shared" si="153"/>
        <v>0.30538592763476913</v>
      </c>
      <c r="P444" s="4">
        <v>0</v>
      </c>
      <c r="Q444" s="4">
        <f t="shared" si="137"/>
        <v>0</v>
      </c>
      <c r="R444" s="5">
        <v>0</v>
      </c>
      <c r="S444" s="5">
        <f t="shared" si="138"/>
        <v>-7.99347156253262</v>
      </c>
      <c r="T444" s="5">
        <f t="shared" si="139"/>
        <v>5.3238402004960008</v>
      </c>
      <c r="U444" s="6">
        <f t="shared" si="140"/>
        <v>1973.589516416378</v>
      </c>
      <c r="V444" s="5">
        <v>0</v>
      </c>
      <c r="W444" s="5">
        <f t="shared" si="141"/>
        <v>3.8251181547427962</v>
      </c>
      <c r="X444" s="5">
        <f t="shared" si="142"/>
        <v>5.7432176853120316</v>
      </c>
      <c r="Y444" s="5">
        <v>0</v>
      </c>
      <c r="Z444" s="5">
        <f t="shared" si="143"/>
        <v>-4.1683534077898239</v>
      </c>
      <c r="AA444" s="5">
        <f t="shared" si="144"/>
        <v>-21.106942114191966</v>
      </c>
      <c r="AB444">
        <f t="shared" si="154"/>
        <v>0</v>
      </c>
    </row>
    <row r="445" spans="1:28" x14ac:dyDescent="0.25">
      <c r="A445">
        <f t="shared" si="145"/>
        <v>4.1299999999999564</v>
      </c>
      <c r="B445">
        <v>0</v>
      </c>
      <c r="C445" s="5">
        <f t="shared" si="146"/>
        <v>316.74571155362707</v>
      </c>
      <c r="D445" s="5">
        <f t="shared" si="147"/>
        <v>64.484158088793308</v>
      </c>
      <c r="E445" s="2">
        <f t="shared" si="148"/>
        <v>316.74571155362707</v>
      </c>
      <c r="F445" s="2">
        <f t="shared" si="149"/>
        <v>0</v>
      </c>
      <c r="G445" s="3">
        <v>0</v>
      </c>
      <c r="H445" s="3">
        <f t="shared" si="150"/>
        <v>54.388272117786592</v>
      </c>
      <c r="I445" s="3">
        <f t="shared" si="151"/>
        <v>-36.462700986188622</v>
      </c>
      <c r="J445" s="2">
        <f t="shared" si="133"/>
        <v>65.479864898811471</v>
      </c>
      <c r="K445" s="2">
        <f t="shared" si="134"/>
        <v>65.479864898811471</v>
      </c>
      <c r="L445" s="2">
        <f t="shared" si="135"/>
        <v>44.635218063266166</v>
      </c>
      <c r="M445" s="5">
        <f t="shared" si="136"/>
        <v>0.4249948561378728</v>
      </c>
      <c r="N445" s="4">
        <f t="shared" si="152"/>
        <v>0.41840553860002599</v>
      </c>
      <c r="O445" s="4">
        <f t="shared" si="153"/>
        <v>0.30524934651989111</v>
      </c>
      <c r="P445" s="4">
        <v>0</v>
      </c>
      <c r="Q445" s="4">
        <f t="shared" si="137"/>
        <v>0</v>
      </c>
      <c r="R445" s="5">
        <v>0</v>
      </c>
      <c r="S445" s="5">
        <f t="shared" si="138"/>
        <v>-7.9966018326637123</v>
      </c>
      <c r="T445" s="5">
        <f t="shared" si="139"/>
        <v>5.3610399848439059</v>
      </c>
      <c r="U445" s="6">
        <f t="shared" si="140"/>
        <v>1972.8002384759232</v>
      </c>
      <c r="V445" s="5">
        <v>0</v>
      </c>
      <c r="W445" s="5">
        <f t="shared" si="141"/>
        <v>3.8505264908658714</v>
      </c>
      <c r="X445" s="5">
        <f t="shared" si="142"/>
        <v>5.743498888392403</v>
      </c>
      <c r="Y445" s="5">
        <v>0</v>
      </c>
      <c r="Z445" s="5">
        <f t="shared" si="143"/>
        <v>-4.1460753417978413</v>
      </c>
      <c r="AA445" s="5">
        <f t="shared" si="144"/>
        <v>-21.069461126763692</v>
      </c>
      <c r="AB445">
        <f t="shared" si="154"/>
        <v>0</v>
      </c>
    </row>
    <row r="446" spans="1:28" x14ac:dyDescent="0.25">
      <c r="A446">
        <f t="shared" si="145"/>
        <v>4.1399999999999562</v>
      </c>
      <c r="B446">
        <v>0</v>
      </c>
      <c r="C446" s="5">
        <f t="shared" si="146"/>
        <v>317.28938697103786</v>
      </c>
      <c r="D446" s="5">
        <f t="shared" si="147"/>
        <v>64.118477605875071</v>
      </c>
      <c r="E446" s="2">
        <f t="shared" si="148"/>
        <v>317.28938697103786</v>
      </c>
      <c r="F446" s="2">
        <f t="shared" si="149"/>
        <v>0</v>
      </c>
      <c r="G446" s="3">
        <v>0</v>
      </c>
      <c r="H446" s="3">
        <f t="shared" si="150"/>
        <v>54.346811364368612</v>
      </c>
      <c r="I446" s="3">
        <f t="shared" si="151"/>
        <v>-36.673395597456256</v>
      </c>
      <c r="J446" s="2">
        <f t="shared" si="133"/>
        <v>65.563052477152013</v>
      </c>
      <c r="K446" s="2">
        <f t="shared" si="134"/>
        <v>65.563052477152013</v>
      </c>
      <c r="L446" s="2">
        <f t="shared" si="135"/>
        <v>44.691923978972056</v>
      </c>
      <c r="M446" s="5">
        <f t="shared" si="136"/>
        <v>0.42495022085408368</v>
      </c>
      <c r="N446" s="4">
        <f t="shared" si="152"/>
        <v>0.41776082542217757</v>
      </c>
      <c r="O446" s="4">
        <f t="shared" si="153"/>
        <v>0.30511193746778187</v>
      </c>
      <c r="P446" s="4">
        <v>0</v>
      </c>
      <c r="Q446" s="4">
        <f t="shared" si="137"/>
        <v>0</v>
      </c>
      <c r="R446" s="5">
        <v>0</v>
      </c>
      <c r="S446" s="5">
        <f t="shared" si="138"/>
        <v>-7.9998170436485987</v>
      </c>
      <c r="T446" s="5">
        <f t="shared" si="139"/>
        <v>5.3983011658591433</v>
      </c>
      <c r="U446" s="6">
        <f t="shared" si="140"/>
        <v>1972.0112761835112</v>
      </c>
      <c r="V446" s="5">
        <v>0</v>
      </c>
      <c r="W446" s="5">
        <f t="shared" si="141"/>
        <v>3.8759507512185367</v>
      </c>
      <c r="X446" s="5">
        <f t="shared" si="142"/>
        <v>5.7438249418242435</v>
      </c>
      <c r="Y446" s="5">
        <v>0</v>
      </c>
      <c r="Z446" s="5">
        <f t="shared" si="143"/>
        <v>-4.123866292430062</v>
      </c>
      <c r="AA446" s="5">
        <f t="shared" si="144"/>
        <v>-21.031873892316611</v>
      </c>
      <c r="AB446">
        <f t="shared" si="154"/>
        <v>0</v>
      </c>
    </row>
    <row r="447" spans="1:28" x14ac:dyDescent="0.25">
      <c r="A447">
        <f t="shared" si="145"/>
        <v>4.1499999999999559</v>
      </c>
      <c r="B447">
        <v>0</v>
      </c>
      <c r="C447" s="5">
        <f t="shared" si="146"/>
        <v>317.83264889136694</v>
      </c>
      <c r="D447" s="5">
        <f t="shared" si="147"/>
        <v>63.750692056205892</v>
      </c>
      <c r="E447" s="2">
        <f t="shared" si="148"/>
        <v>317.83264889136694</v>
      </c>
      <c r="F447" s="2">
        <f t="shared" si="149"/>
        <v>0</v>
      </c>
      <c r="G447" s="3">
        <v>0</v>
      </c>
      <c r="H447" s="3">
        <f t="shared" si="150"/>
        <v>54.305572701444312</v>
      </c>
      <c r="I447" s="3">
        <f t="shared" si="151"/>
        <v>-36.88371433637942</v>
      </c>
      <c r="J447" s="2">
        <f t="shared" si="133"/>
        <v>65.646809592542226</v>
      </c>
      <c r="K447" s="2">
        <f t="shared" si="134"/>
        <v>65.646809592542226</v>
      </c>
      <c r="L447" s="2">
        <f t="shared" si="135"/>
        <v>44.749018127158976</v>
      </c>
      <c r="M447" s="5">
        <f t="shared" si="136"/>
        <v>0.42490548780413895</v>
      </c>
      <c r="N447" s="4">
        <f t="shared" si="152"/>
        <v>0.41711370032921274</v>
      </c>
      <c r="O447" s="4">
        <f t="shared" si="153"/>
        <v>0.30497371212674945</v>
      </c>
      <c r="P447" s="4">
        <v>0</v>
      </c>
      <c r="Q447" s="4">
        <f t="shared" si="137"/>
        <v>0</v>
      </c>
      <c r="R447" s="5">
        <v>0</v>
      </c>
      <c r="S447" s="5">
        <f t="shared" si="138"/>
        <v>-8.0031162386753802</v>
      </c>
      <c r="T447" s="5">
        <f t="shared" si="139"/>
        <v>5.4356236103240905</v>
      </c>
      <c r="U447" s="6">
        <f t="shared" si="140"/>
        <v>1971.2226294129073</v>
      </c>
      <c r="V447" s="5">
        <v>0</v>
      </c>
      <c r="W447" s="5">
        <f t="shared" si="141"/>
        <v>3.9013906803869576</v>
      </c>
      <c r="X447" s="5">
        <f t="shared" si="142"/>
        <v>5.7441952103376073</v>
      </c>
      <c r="Y447" s="5">
        <v>0</v>
      </c>
      <c r="Z447" s="5">
        <f t="shared" si="143"/>
        <v>-4.1017255582884227</v>
      </c>
      <c r="AA447" s="5">
        <f t="shared" si="144"/>
        <v>-20.994181179338302</v>
      </c>
      <c r="AB447">
        <f t="shared" si="154"/>
        <v>0</v>
      </c>
    </row>
    <row r="448" spans="1:28" x14ac:dyDescent="0.25">
      <c r="A448">
        <f t="shared" si="145"/>
        <v>4.1599999999999557</v>
      </c>
      <c r="B448">
        <v>0</v>
      </c>
      <c r="C448" s="5">
        <f t="shared" si="146"/>
        <v>318.3754995321035</v>
      </c>
      <c r="D448" s="5">
        <f t="shared" si="147"/>
        <v>63.380805203783133</v>
      </c>
      <c r="E448" s="2">
        <f t="shared" si="148"/>
        <v>318.3754995321035</v>
      </c>
      <c r="F448" s="2">
        <f t="shared" si="149"/>
        <v>0</v>
      </c>
      <c r="G448" s="3">
        <v>0</v>
      </c>
      <c r="H448" s="3">
        <f t="shared" si="150"/>
        <v>54.264555445861426</v>
      </c>
      <c r="I448" s="3">
        <f t="shared" si="151"/>
        <v>-37.093656148172805</v>
      </c>
      <c r="J448" s="2">
        <f t="shared" si="133"/>
        <v>65.731128882561009</v>
      </c>
      <c r="K448" s="2">
        <f t="shared" si="134"/>
        <v>65.731128882561009</v>
      </c>
      <c r="L448" s="2">
        <f t="shared" si="135"/>
        <v>44.806495489134974</v>
      </c>
      <c r="M448" s="5">
        <f t="shared" si="136"/>
        <v>0.42486066290773977</v>
      </c>
      <c r="N448" s="4">
        <f t="shared" si="152"/>
        <v>0.41646423791453901</v>
      </c>
      <c r="O448" s="4">
        <f t="shared" si="153"/>
        <v>0.30483468209306203</v>
      </c>
      <c r="P448" s="4">
        <v>0</v>
      </c>
      <c r="Q448" s="4">
        <f t="shared" si="137"/>
        <v>0</v>
      </c>
      <c r="R448" s="5">
        <v>0</v>
      </c>
      <c r="S448" s="5">
        <f t="shared" si="138"/>
        <v>-8.0064984685797835</v>
      </c>
      <c r="T448" s="5">
        <f t="shared" si="139"/>
        <v>5.4730071720696474</v>
      </c>
      <c r="U448" s="6">
        <f t="shared" si="140"/>
        <v>1970.4342980379281</v>
      </c>
      <c r="V448" s="5">
        <v>0</v>
      </c>
      <c r="W448" s="5">
        <f t="shared" si="141"/>
        <v>3.9268460157564444</v>
      </c>
      <c r="X448" s="5">
        <f t="shared" si="142"/>
        <v>5.7446090646384587</v>
      </c>
      <c r="Y448" s="5">
        <v>0</v>
      </c>
      <c r="Z448" s="5">
        <f t="shared" si="143"/>
        <v>-4.0796524528233391</v>
      </c>
      <c r="AA448" s="5">
        <f t="shared" si="144"/>
        <v>-20.956383763291893</v>
      </c>
      <c r="AB448">
        <f t="shared" si="154"/>
        <v>0</v>
      </c>
    </row>
    <row r="449" spans="1:28" x14ac:dyDescent="0.25">
      <c r="A449">
        <f t="shared" si="145"/>
        <v>4.1699999999999555</v>
      </c>
      <c r="B449">
        <v>0</v>
      </c>
      <c r="C449" s="5">
        <f t="shared" si="146"/>
        <v>318.91794110393948</v>
      </c>
      <c r="D449" s="5">
        <f t="shared" si="147"/>
        <v>63.00882082311324</v>
      </c>
      <c r="E449" s="2">
        <f t="shared" si="148"/>
        <v>318.91794110393948</v>
      </c>
      <c r="F449" s="2">
        <f t="shared" si="149"/>
        <v>0</v>
      </c>
      <c r="G449" s="3">
        <v>0</v>
      </c>
      <c r="H449" s="3">
        <f t="shared" si="150"/>
        <v>54.223758921333193</v>
      </c>
      <c r="I449" s="3">
        <f t="shared" si="151"/>
        <v>-37.303219985805725</v>
      </c>
      <c r="J449" s="2">
        <f t="shared" si="133"/>
        <v>65.816003014983195</v>
      </c>
      <c r="K449" s="2">
        <f t="shared" si="134"/>
        <v>65.816003014983195</v>
      </c>
      <c r="L449" s="2">
        <f t="shared" si="135"/>
        <v>44.864351066791542</v>
      </c>
      <c r="M449" s="5">
        <f t="shared" si="136"/>
        <v>0.42481575200546545</v>
      </c>
      <c r="N449" s="4">
        <f t="shared" si="152"/>
        <v>0.41581251204825143</v>
      </c>
      <c r="O449" s="4">
        <f t="shared" si="153"/>
        <v>0.30469485890988618</v>
      </c>
      <c r="P449" s="4">
        <v>0</v>
      </c>
      <c r="Q449" s="4">
        <f t="shared" si="137"/>
        <v>0</v>
      </c>
      <c r="R449" s="5">
        <v>0</v>
      </c>
      <c r="S449" s="5">
        <f t="shared" si="138"/>
        <v>-8.0099627918305512</v>
      </c>
      <c r="T449" s="5">
        <f t="shared" si="139"/>
        <v>5.5104516921311797</v>
      </c>
      <c r="U449" s="6">
        <f t="shared" si="140"/>
        <v>1969.6462819324408</v>
      </c>
      <c r="V449" s="5">
        <v>0</v>
      </c>
      <c r="W449" s="5">
        <f t="shared" si="141"/>
        <v>3.9523164876476899</v>
      </c>
      <c r="X449" s="5">
        <f t="shared" si="142"/>
        <v>5.7450658814055666</v>
      </c>
      <c r="Y449" s="5">
        <v>0</v>
      </c>
      <c r="Z449" s="5">
        <f t="shared" si="143"/>
        <v>-4.0576463041828612</v>
      </c>
      <c r="AA449" s="5">
        <f t="shared" si="144"/>
        <v>-20.918482426463253</v>
      </c>
      <c r="AB449">
        <f t="shared" si="154"/>
        <v>0</v>
      </c>
    </row>
    <row r="450" spans="1:28" x14ac:dyDescent="0.25">
      <c r="A450">
        <f t="shared" si="145"/>
        <v>4.1799999999999553</v>
      </c>
      <c r="B450">
        <v>0</v>
      </c>
      <c r="C450" s="5">
        <f t="shared" si="146"/>
        <v>319.45997581083765</v>
      </c>
      <c r="D450" s="5">
        <f t="shared" si="147"/>
        <v>62.634742699133859</v>
      </c>
      <c r="E450" s="2">
        <f t="shared" si="148"/>
        <v>319.45997581083765</v>
      </c>
      <c r="F450" s="2">
        <f t="shared" si="149"/>
        <v>0</v>
      </c>
      <c r="G450" s="3">
        <v>0</v>
      </c>
      <c r="H450" s="3">
        <f t="shared" si="150"/>
        <v>54.183182458291363</v>
      </c>
      <c r="I450" s="3">
        <f t="shared" si="151"/>
        <v>-37.512404810070358</v>
      </c>
      <c r="J450" s="2">
        <f t="shared" si="133"/>
        <v>65.901424688265138</v>
      </c>
      <c r="K450" s="2">
        <f t="shared" si="134"/>
        <v>65.901424688265138</v>
      </c>
      <c r="L450" s="2">
        <f t="shared" si="135"/>
        <v>44.922579882934649</v>
      </c>
      <c r="M450" s="5">
        <f t="shared" si="136"/>
        <v>0.42477076085845433</v>
      </c>
      <c r="N450" s="4">
        <f t="shared" si="152"/>
        <v>0.41515859587092374</v>
      </c>
      <c r="O450" s="4">
        <f t="shared" si="153"/>
        <v>0.30455425406625763</v>
      </c>
      <c r="P450" s="4">
        <v>0</v>
      </c>
      <c r="Q450" s="4">
        <f t="shared" si="137"/>
        <v>0</v>
      </c>
      <c r="R450" s="5">
        <v>0</v>
      </c>
      <c r="S450" s="5">
        <f t="shared" si="138"/>
        <v>-8.0135082745138639</v>
      </c>
      <c r="T450" s="5">
        <f t="shared" si="139"/>
        <v>5.547956998904783</v>
      </c>
      <c r="U450" s="6">
        <f t="shared" si="140"/>
        <v>1968.8585809703627</v>
      </c>
      <c r="V450" s="5">
        <v>0</v>
      </c>
      <c r="W450" s="5">
        <f t="shared" si="141"/>
        <v>3.9778018194528229</v>
      </c>
      <c r="X450" s="5">
        <f t="shared" si="142"/>
        <v>5.7455650432860477</v>
      </c>
      <c r="Y450" s="5">
        <v>0</v>
      </c>
      <c r="Z450" s="5">
        <f t="shared" si="143"/>
        <v>-4.0357064550610406</v>
      </c>
      <c r="AA450" s="5">
        <f t="shared" si="144"/>
        <v>-20.88047795780917</v>
      </c>
      <c r="AB450">
        <f t="shared" si="154"/>
        <v>0</v>
      </c>
    </row>
    <row r="451" spans="1:28" x14ac:dyDescent="0.25">
      <c r="A451">
        <f t="shared" si="145"/>
        <v>4.1899999999999551</v>
      </c>
      <c r="B451">
        <v>0</v>
      </c>
      <c r="C451" s="5">
        <f t="shared" si="146"/>
        <v>320.0016058500978</v>
      </c>
      <c r="D451" s="5">
        <f t="shared" si="147"/>
        <v>62.258574627135268</v>
      </c>
      <c r="E451" s="2">
        <f t="shared" si="148"/>
        <v>320.0016058500978</v>
      </c>
      <c r="F451" s="2">
        <f t="shared" si="149"/>
        <v>0</v>
      </c>
      <c r="G451" s="3">
        <v>0</v>
      </c>
      <c r="H451" s="3">
        <f t="shared" si="150"/>
        <v>54.14282539374075</v>
      </c>
      <c r="I451" s="3">
        <f t="shared" si="151"/>
        <v>-37.721209589648453</v>
      </c>
      <c r="J451" s="2">
        <f t="shared" si="133"/>
        <v>65.987386632016907</v>
      </c>
      <c r="K451" s="2">
        <f t="shared" si="134"/>
        <v>65.987386632016907</v>
      </c>
      <c r="L451" s="2">
        <f t="shared" si="135"/>
        <v>44.981176981606616</v>
      </c>
      <c r="M451" s="5">
        <f t="shared" si="136"/>
        <v>0.42472569514813097</v>
      </c>
      <c r="N451" s="4">
        <f t="shared" si="152"/>
        <v>0.41450256178783429</v>
      </c>
      <c r="O451" s="4">
        <f t="shared" si="153"/>
        <v>0.30441287899608344</v>
      </c>
      <c r="P451" s="4">
        <v>0</v>
      </c>
      <c r="Q451" s="4">
        <f t="shared" si="137"/>
        <v>0</v>
      </c>
      <c r="R451" s="5">
        <v>0</v>
      </c>
      <c r="S451" s="5">
        <f t="shared" si="138"/>
        <v>-8.0171339903168217</v>
      </c>
      <c r="T451" s="5">
        <f t="shared" si="139"/>
        <v>5.5855229083038704</v>
      </c>
      <c r="U451" s="6">
        <f t="shared" si="140"/>
        <v>1968.0711950256623</v>
      </c>
      <c r="V451" s="5">
        <v>0</v>
      </c>
      <c r="W451" s="5">
        <f t="shared" si="141"/>
        <v>4.0033017277712499</v>
      </c>
      <c r="X451" s="5">
        <f t="shared" si="142"/>
        <v>5.7461059388896309</v>
      </c>
      <c r="Y451" s="5">
        <v>0</v>
      </c>
      <c r="Z451" s="5">
        <f t="shared" si="143"/>
        <v>-4.0138322625455718</v>
      </c>
      <c r="AA451" s="5">
        <f t="shared" si="144"/>
        <v>-20.8423711528065</v>
      </c>
      <c r="AB451">
        <f t="shared" si="154"/>
        <v>0</v>
      </c>
    </row>
    <row r="452" spans="1:28" x14ac:dyDescent="0.25">
      <c r="A452">
        <f t="shared" si="145"/>
        <v>4.1999999999999549</v>
      </c>
      <c r="B452">
        <v>0</v>
      </c>
      <c r="C452" s="5">
        <f t="shared" si="146"/>
        <v>320.54283341242206</v>
      </c>
      <c r="D452" s="5">
        <f t="shared" si="147"/>
        <v>61.880320412681144</v>
      </c>
      <c r="E452" s="2">
        <f t="shared" si="148"/>
        <v>320.54283341242206</v>
      </c>
      <c r="F452" s="2">
        <f t="shared" si="149"/>
        <v>0</v>
      </c>
      <c r="G452" s="3">
        <v>0</v>
      </c>
      <c r="H452" s="3">
        <f t="shared" si="150"/>
        <v>54.102687071115298</v>
      </c>
      <c r="I452" s="3">
        <f t="shared" si="151"/>
        <v>-37.929633301176516</v>
      </c>
      <c r="J452" s="2">
        <f t="shared" si="133"/>
        <v>66.073881607460791</v>
      </c>
      <c r="K452" s="2">
        <f t="shared" si="134"/>
        <v>66.073881607460791</v>
      </c>
      <c r="L452" s="2">
        <f t="shared" si="135"/>
        <v>45.04013742839863</v>
      </c>
      <c r="M452" s="5">
        <f t="shared" si="136"/>
        <v>0.42468056047597968</v>
      </c>
      <c r="N452" s="4">
        <f t="shared" si="152"/>
        <v>0.41384448146362168</v>
      </c>
      <c r="O452" s="4">
        <f t="shared" si="153"/>
        <v>0.30427074507717561</v>
      </c>
      <c r="P452" s="4">
        <v>0</v>
      </c>
      <c r="Q452" s="4">
        <f t="shared" si="137"/>
        <v>0</v>
      </c>
      <c r="R452" s="5">
        <v>0</v>
      </c>
      <c r="S452" s="5">
        <f t="shared" si="138"/>
        <v>-8.020839020509964</v>
      </c>
      <c r="T452" s="5">
        <f t="shared" si="139"/>
        <v>5.6231492239159735</v>
      </c>
      <c r="U452" s="6">
        <f t="shared" si="140"/>
        <v>1967.2841239723571</v>
      </c>
      <c r="V452" s="5">
        <v>0</v>
      </c>
      <c r="W452" s="5">
        <f t="shared" si="141"/>
        <v>4.0288159225452205</v>
      </c>
      <c r="X452" s="5">
        <f t="shared" si="142"/>
        <v>5.7466879627815883</v>
      </c>
      <c r="Y452" s="5">
        <v>0</v>
      </c>
      <c r="Z452" s="5">
        <f t="shared" si="143"/>
        <v>-3.9920230979647435</v>
      </c>
      <c r="AA452" s="5">
        <f t="shared" si="144"/>
        <v>-20.804162813302437</v>
      </c>
      <c r="AB452">
        <f t="shared" si="154"/>
        <v>0</v>
      </c>
    </row>
    <row r="453" spans="1:28" x14ac:dyDescent="0.25">
      <c r="A453">
        <f t="shared" si="145"/>
        <v>4.2099999999999547</v>
      </c>
      <c r="B453">
        <v>0</v>
      </c>
      <c r="C453" s="5">
        <f t="shared" si="146"/>
        <v>321.0836606819783</v>
      </c>
      <c r="D453" s="5">
        <f t="shared" si="147"/>
        <v>61.499983871528713</v>
      </c>
      <c r="E453" s="2">
        <f t="shared" si="148"/>
        <v>321.0836606819783</v>
      </c>
      <c r="F453" s="2">
        <f t="shared" si="149"/>
        <v>0</v>
      </c>
      <c r="G453" s="3">
        <v>0</v>
      </c>
      <c r="H453" s="3">
        <f t="shared" si="150"/>
        <v>54.062766840135652</v>
      </c>
      <c r="I453" s="3">
        <f t="shared" si="151"/>
        <v>-38.13767492930954</v>
      </c>
      <c r="J453" s="2">
        <f t="shared" si="133"/>
        <v>66.160902407876492</v>
      </c>
      <c r="K453" s="2">
        <f t="shared" si="134"/>
        <v>66.160902407876492</v>
      </c>
      <c r="L453" s="2">
        <f t="shared" si="135"/>
        <v>45.099456310754249</v>
      </c>
      <c r="M453" s="5">
        <f t="shared" si="136"/>
        <v>0.42463536236336319</v>
      </c>
      <c r="N453" s="4">
        <f t="shared" si="152"/>
        <v>0.4131844258173597</v>
      </c>
      <c r="O453" s="4">
        <f t="shared" si="153"/>
        <v>0.30412786363031585</v>
      </c>
      <c r="P453" s="4">
        <v>0</v>
      </c>
      <c r="Q453" s="4">
        <f t="shared" si="137"/>
        <v>0</v>
      </c>
      <c r="R453" s="5">
        <v>0</v>
      </c>
      <c r="S453" s="5">
        <f t="shared" si="138"/>
        <v>-8.0246224539288935</v>
      </c>
      <c r="T453" s="5">
        <f t="shared" si="139"/>
        <v>5.6608357371598128</v>
      </c>
      <c r="U453" s="6">
        <f t="shared" si="140"/>
        <v>1966.4973676845157</v>
      </c>
      <c r="V453" s="5">
        <v>0</v>
      </c>
      <c r="W453" s="5">
        <f t="shared" si="141"/>
        <v>4.0543441071951003</v>
      </c>
      <c r="X453" s="5">
        <f t="shared" si="142"/>
        <v>5.7473105154744415</v>
      </c>
      <c r="Y453" s="5">
        <v>0</v>
      </c>
      <c r="Z453" s="5">
        <f t="shared" si="143"/>
        <v>-3.9702783467337932</v>
      </c>
      <c r="AA453" s="5">
        <f t="shared" si="144"/>
        <v>-20.765853747365746</v>
      </c>
      <c r="AB453">
        <f t="shared" si="154"/>
        <v>0</v>
      </c>
    </row>
    <row r="454" spans="1:28" x14ac:dyDescent="0.25">
      <c r="A454">
        <f t="shared" si="145"/>
        <v>4.2199999999999545</v>
      </c>
      <c r="B454">
        <v>0</v>
      </c>
      <c r="C454" s="5">
        <f t="shared" si="146"/>
        <v>321.62408983646236</v>
      </c>
      <c r="D454" s="5">
        <f t="shared" si="147"/>
        <v>61.117568829548247</v>
      </c>
      <c r="E454" s="2">
        <f t="shared" si="148"/>
        <v>321.62408983646236</v>
      </c>
      <c r="F454" s="2">
        <f t="shared" si="149"/>
        <v>0</v>
      </c>
      <c r="G454" s="3">
        <v>0</v>
      </c>
      <c r="H454" s="3">
        <f t="shared" si="150"/>
        <v>54.023064056668311</v>
      </c>
      <c r="I454" s="3">
        <f t="shared" si="151"/>
        <v>-38.345333466783195</v>
      </c>
      <c r="J454" s="2">
        <f t="shared" si="133"/>
        <v>66.248441859033107</v>
      </c>
      <c r="K454" s="2">
        <f t="shared" si="134"/>
        <v>66.248441859033107</v>
      </c>
      <c r="L454" s="2">
        <f t="shared" si="135"/>
        <v>45.159128738263874</v>
      </c>
      <c r="M454" s="5">
        <f t="shared" si="136"/>
        <v>0.42459010625138388</v>
      </c>
      <c r="N454" s="4">
        <f t="shared" si="152"/>
        <v>0.41252246501804357</v>
      </c>
      <c r="O454" s="4">
        <f t="shared" si="153"/>
        <v>0.30398424591835099</v>
      </c>
      <c r="P454" s="4">
        <v>0</v>
      </c>
      <c r="Q454" s="4">
        <f t="shared" si="137"/>
        <v>0</v>
      </c>
      <c r="R454" s="5">
        <v>0</v>
      </c>
      <c r="S454" s="5">
        <f t="shared" si="138"/>
        <v>-8.0284833869549548</v>
      </c>
      <c r="T454" s="5">
        <f t="shared" si="139"/>
        <v>5.6985822274424818</v>
      </c>
      <c r="U454" s="6">
        <f t="shared" si="140"/>
        <v>1965.7109260362574</v>
      </c>
      <c r="V454" s="5">
        <v>0</v>
      </c>
      <c r="W454" s="5">
        <f t="shared" si="141"/>
        <v>4.0798859787543007</v>
      </c>
      <c r="X454" s="5">
        <f t="shared" si="142"/>
        <v>5.7479730034184149</v>
      </c>
      <c r="Y454" s="5">
        <v>0</v>
      </c>
      <c r="Z454" s="5">
        <f t="shared" si="143"/>
        <v>-3.9485974082006541</v>
      </c>
      <c r="AA454" s="5">
        <f t="shared" si="144"/>
        <v>-20.727444769139105</v>
      </c>
      <c r="AB454">
        <f t="shared" si="154"/>
        <v>0</v>
      </c>
    </row>
    <row r="455" spans="1:28" x14ac:dyDescent="0.25">
      <c r="A455">
        <f t="shared" si="145"/>
        <v>4.2299999999999542</v>
      </c>
      <c r="B455">
        <v>0</v>
      </c>
      <c r="C455" s="5">
        <f t="shared" si="146"/>
        <v>322.16412304715863</v>
      </c>
      <c r="D455" s="5">
        <f t="shared" si="147"/>
        <v>60.733079122641954</v>
      </c>
      <c r="E455" s="2">
        <f t="shared" si="148"/>
        <v>322.16412304715863</v>
      </c>
      <c r="F455" s="2">
        <f t="shared" si="149"/>
        <v>0</v>
      </c>
      <c r="G455" s="3">
        <v>0</v>
      </c>
      <c r="H455" s="3">
        <f t="shared" si="150"/>
        <v>53.983578082586305</v>
      </c>
      <c r="I455" s="3">
        <f t="shared" si="151"/>
        <v>-38.552607914474585</v>
      </c>
      <c r="J455" s="2">
        <f t="shared" si="133"/>
        <v>66.336492819607969</v>
      </c>
      <c r="K455" s="2">
        <f t="shared" si="134"/>
        <v>66.336492819607969</v>
      </c>
      <c r="L455" s="2">
        <f t="shared" si="135"/>
        <v>45.219149842950216</v>
      </c>
      <c r="M455" s="5">
        <f t="shared" si="136"/>
        <v>0.42454479750078811</v>
      </c>
      <c r="N455" s="4">
        <f t="shared" si="152"/>
        <v>0.41185866848047947</v>
      </c>
      <c r="O455" s="4">
        <f t="shared" si="153"/>
        <v>0.303839903145319</v>
      </c>
      <c r="P455" s="4">
        <v>0</v>
      </c>
      <c r="Q455" s="4">
        <f t="shared" si="137"/>
        <v>0</v>
      </c>
      <c r="R455" s="5">
        <v>0</v>
      </c>
      <c r="S455" s="5">
        <f t="shared" si="138"/>
        <v>-8.0324209234950548</v>
      </c>
      <c r="T455" s="5">
        <f t="shared" si="139"/>
        <v>5.7363884623168104</v>
      </c>
      <c r="U455" s="6">
        <f t="shared" si="140"/>
        <v>1964.9247989017513</v>
      </c>
      <c r="V455" s="5">
        <v>0</v>
      </c>
      <c r="W455" s="5">
        <f t="shared" si="141"/>
        <v>4.1054412280038113</v>
      </c>
      <c r="X455" s="5">
        <f t="shared" si="142"/>
        <v>5.7486748389906728</v>
      </c>
      <c r="Y455" s="5">
        <v>0</v>
      </c>
      <c r="Z455" s="5">
        <f t="shared" si="143"/>
        <v>-3.9269796954912435</v>
      </c>
      <c r="AA455" s="5">
        <f t="shared" si="144"/>
        <v>-20.688936698692515</v>
      </c>
      <c r="AB455">
        <f t="shared" si="154"/>
        <v>0</v>
      </c>
    </row>
    <row r="456" spans="1:28" x14ac:dyDescent="0.25">
      <c r="A456">
        <f t="shared" si="145"/>
        <v>4.239999999999954</v>
      </c>
      <c r="B456">
        <v>0</v>
      </c>
      <c r="C456" s="5">
        <f t="shared" si="146"/>
        <v>322.70376247899969</v>
      </c>
      <c r="D456" s="5">
        <f t="shared" si="147"/>
        <v>60.346518596662271</v>
      </c>
      <c r="E456" s="2">
        <f t="shared" si="148"/>
        <v>322.70376247899969</v>
      </c>
      <c r="F456" s="2">
        <f t="shared" si="149"/>
        <v>0</v>
      </c>
      <c r="G456" s="3">
        <v>0</v>
      </c>
      <c r="H456" s="3">
        <f t="shared" si="150"/>
        <v>53.944308285631394</v>
      </c>
      <c r="I456" s="3">
        <f t="shared" si="151"/>
        <v>-38.759497281461513</v>
      </c>
      <c r="J456" s="2">
        <f t="shared" si="133"/>
        <v>66.425048181592331</v>
      </c>
      <c r="K456" s="2">
        <f t="shared" si="134"/>
        <v>66.425048181592331</v>
      </c>
      <c r="L456" s="2">
        <f t="shared" si="135"/>
        <v>45.279514779544868</v>
      </c>
      <c r="M456" s="5">
        <f t="shared" si="136"/>
        <v>0.42449944139191131</v>
      </c>
      <c r="N456" s="4">
        <f t="shared" si="152"/>
        <v>0.41119310486156951</v>
      </c>
      <c r="O456" s="4">
        <f t="shared" si="153"/>
        <v>0.30369484645560479</v>
      </c>
      <c r="P456" s="4">
        <v>0</v>
      </c>
      <c r="Q456" s="4">
        <f t="shared" si="137"/>
        <v>0</v>
      </c>
      <c r="R456" s="5">
        <v>0</v>
      </c>
      <c r="S456" s="5">
        <f t="shared" si="138"/>
        <v>-8.0364341749605472</v>
      </c>
      <c r="T456" s="5">
        <f t="shared" si="139"/>
        <v>5.7742541976387844</v>
      </c>
      <c r="U456" s="6">
        <f t="shared" si="140"/>
        <v>1964.1389861552175</v>
      </c>
      <c r="V456" s="5">
        <v>0</v>
      </c>
      <c r="W456" s="5">
        <f t="shared" si="141"/>
        <v>4.1310095396063256</v>
      </c>
      <c r="X456" s="5">
        <f t="shared" si="142"/>
        <v>5.7494154404833653</v>
      </c>
      <c r="Y456" s="5">
        <v>0</v>
      </c>
      <c r="Z456" s="5">
        <f t="shared" si="143"/>
        <v>-3.9054246353542217</v>
      </c>
      <c r="AA456" s="5">
        <f t="shared" si="144"/>
        <v>-20.650330361877849</v>
      </c>
      <c r="AB456">
        <f t="shared" si="154"/>
        <v>0</v>
      </c>
    </row>
    <row r="457" spans="1:28" x14ac:dyDescent="0.25">
      <c r="A457">
        <f t="shared" si="145"/>
        <v>4.2499999999999538</v>
      </c>
      <c r="B457">
        <v>0</v>
      </c>
      <c r="C457" s="5">
        <f t="shared" si="146"/>
        <v>323.24301029062428</v>
      </c>
      <c r="D457" s="5">
        <f t="shared" si="147"/>
        <v>59.957891107329559</v>
      </c>
      <c r="E457" s="2">
        <f t="shared" si="148"/>
        <v>323.24301029062428</v>
      </c>
      <c r="F457" s="2">
        <f t="shared" si="149"/>
        <v>0</v>
      </c>
      <c r="G457" s="3">
        <v>0</v>
      </c>
      <c r="H457" s="3">
        <f t="shared" si="150"/>
        <v>53.90525403927785</v>
      </c>
      <c r="I457" s="3">
        <f t="shared" si="151"/>
        <v>-38.966000585080295</v>
      </c>
      <c r="J457" s="2">
        <f t="shared" si="133"/>
        <v>66.514100870684246</v>
      </c>
      <c r="K457" s="2">
        <f t="shared" si="134"/>
        <v>66.514100870684246</v>
      </c>
      <c r="L457" s="2">
        <f t="shared" si="135"/>
        <v>45.340218725756131</v>
      </c>
      <c r="M457" s="5">
        <f t="shared" si="136"/>
        <v>0.424454043124664</v>
      </c>
      <c r="N457" s="4">
        <f t="shared" si="152"/>
        <v>0.4105258420569825</v>
      </c>
      <c r="O457" s="4">
        <f t="shared" si="153"/>
        <v>0.30354908693312654</v>
      </c>
      <c r="P457" s="4">
        <v>0</v>
      </c>
      <c r="Q457" s="4">
        <f t="shared" si="137"/>
        <v>0</v>
      </c>
      <c r="R457" s="5">
        <v>0</v>
      </c>
      <c r="S457" s="5">
        <f t="shared" si="138"/>
        <v>-8.0405222602452895</v>
      </c>
      <c r="T457" s="5">
        <f t="shared" si="139"/>
        <v>5.8121791777250351</v>
      </c>
      <c r="U457" s="6">
        <f t="shared" si="140"/>
        <v>1963.3534876709257</v>
      </c>
      <c r="V457" s="5">
        <v>0</v>
      </c>
      <c r="W457" s="5">
        <f t="shared" si="141"/>
        <v>4.156590592239894</v>
      </c>
      <c r="X457" s="5">
        <f t="shared" si="142"/>
        <v>5.7501942320905028</v>
      </c>
      <c r="Y457" s="5">
        <v>0</v>
      </c>
      <c r="Z457" s="5">
        <f t="shared" si="143"/>
        <v>-3.8839316680053955</v>
      </c>
      <c r="AA457" s="5">
        <f t="shared" si="144"/>
        <v>-20.611626590184461</v>
      </c>
      <c r="AB457">
        <f t="shared" si="154"/>
        <v>0</v>
      </c>
    </row>
    <row r="458" spans="1:28" x14ac:dyDescent="0.25">
      <c r="A458">
        <f t="shared" si="145"/>
        <v>4.2599999999999536</v>
      </c>
      <c r="B458">
        <v>0</v>
      </c>
      <c r="C458" s="5">
        <f t="shared" si="146"/>
        <v>323.78186863443369</v>
      </c>
      <c r="D458" s="5">
        <f t="shared" si="147"/>
        <v>59.56720052014925</v>
      </c>
      <c r="E458" s="2">
        <f t="shared" si="148"/>
        <v>323.78186863443369</v>
      </c>
      <c r="F458" s="2">
        <f t="shared" si="149"/>
        <v>0</v>
      </c>
      <c r="G458" s="3">
        <v>0</v>
      </c>
      <c r="H458" s="3">
        <f t="shared" si="150"/>
        <v>53.866414722597796</v>
      </c>
      <c r="I458" s="3">
        <f t="shared" si="151"/>
        <v>-39.172116850982142</v>
      </c>
      <c r="J458" s="2">
        <f t="shared" si="133"/>
        <v>66.603643846668788</v>
      </c>
      <c r="K458" s="2">
        <f t="shared" si="134"/>
        <v>66.603643846668788</v>
      </c>
      <c r="L458" s="2">
        <f t="shared" si="135"/>
        <v>45.401256882528145</v>
      </c>
      <c r="M458" s="5">
        <f t="shared" si="136"/>
        <v>0.42440860781855499</v>
      </c>
      <c r="N458" s="4">
        <f t="shared" si="152"/>
        <v>0.40985694719820198</v>
      </c>
      <c r="O458" s="4">
        <f t="shared" si="153"/>
        <v>0.30340263560055042</v>
      </c>
      <c r="P458" s="4">
        <v>0</v>
      </c>
      <c r="Q458" s="4">
        <f t="shared" si="137"/>
        <v>0</v>
      </c>
      <c r="R458" s="5">
        <v>0</v>
      </c>
      <c r="S458" s="5">
        <f t="shared" si="138"/>
        <v>-8.0446843057028214</v>
      </c>
      <c r="T458" s="5">
        <f t="shared" si="139"/>
        <v>5.850163135510341</v>
      </c>
      <c r="U458" s="6">
        <f t="shared" si="140"/>
        <v>1962.5683033231962</v>
      </c>
      <c r="V458" s="5">
        <v>0</v>
      </c>
      <c r="W458" s="5">
        <f t="shared" si="141"/>
        <v>4.1821840587310941</v>
      </c>
      <c r="X458" s="5">
        <f t="shared" si="142"/>
        <v>5.751010643893709</v>
      </c>
      <c r="Y458" s="5">
        <v>0</v>
      </c>
      <c r="Z458" s="5">
        <f t="shared" si="143"/>
        <v>-3.8625002469717273</v>
      </c>
      <c r="AA458" s="5">
        <f t="shared" si="144"/>
        <v>-20.57282622059595</v>
      </c>
      <c r="AB458">
        <f t="shared" si="154"/>
        <v>0</v>
      </c>
    </row>
    <row r="459" spans="1:28" x14ac:dyDescent="0.25">
      <c r="A459">
        <f t="shared" si="145"/>
        <v>4.2699999999999534</v>
      </c>
      <c r="B459">
        <v>0</v>
      </c>
      <c r="C459" s="5">
        <f t="shared" si="146"/>
        <v>324.32033965664732</v>
      </c>
      <c r="D459" s="5">
        <f t="shared" si="147"/>
        <v>59.174450710328401</v>
      </c>
      <c r="E459" s="2">
        <f t="shared" si="148"/>
        <v>324.32033965664732</v>
      </c>
      <c r="F459" s="2">
        <f t="shared" si="149"/>
        <v>0</v>
      </c>
      <c r="G459" s="3">
        <v>0</v>
      </c>
      <c r="H459" s="3">
        <f t="shared" si="150"/>
        <v>53.827789720128081</v>
      </c>
      <c r="I459" s="3">
        <f t="shared" si="151"/>
        <v>-39.377845113188101</v>
      </c>
      <c r="J459" s="2">
        <f t="shared" si="133"/>
        <v>66.693670103785408</v>
      </c>
      <c r="K459" s="2">
        <f t="shared" si="134"/>
        <v>66.693670103785408</v>
      </c>
      <c r="L459" s="2">
        <f t="shared" si="135"/>
        <v>45.462624474291346</v>
      </c>
      <c r="M459" s="5">
        <f t="shared" si="136"/>
        <v>0.42436314051275459</v>
      </c>
      <c r="N459" s="4">
        <f t="shared" si="152"/>
        <v>0.40918648664994473</v>
      </c>
      <c r="O459" s="4">
        <f t="shared" si="153"/>
        <v>0.30325550341853535</v>
      </c>
      <c r="P459" s="4">
        <v>0</v>
      </c>
      <c r="Q459" s="4">
        <f t="shared" si="137"/>
        <v>0</v>
      </c>
      <c r="R459" s="5">
        <v>0</v>
      </c>
      <c r="S459" s="5">
        <f t="shared" si="138"/>
        <v>-8.0489194451227117</v>
      </c>
      <c r="T459" s="5">
        <f t="shared" si="139"/>
        <v>5.8882057927050981</v>
      </c>
      <c r="U459" s="6">
        <f t="shared" si="140"/>
        <v>1961.7834329863986</v>
      </c>
      <c r="V459" s="5">
        <v>0</v>
      </c>
      <c r="W459" s="5">
        <f t="shared" si="141"/>
        <v>4.2077896061876556</v>
      </c>
      <c r="X459" s="5">
        <f t="shared" si="142"/>
        <v>5.751864111846829</v>
      </c>
      <c r="Y459" s="5">
        <v>0</v>
      </c>
      <c r="Z459" s="5">
        <f t="shared" si="143"/>
        <v>-3.8411298389350561</v>
      </c>
      <c r="AA459" s="5">
        <f t="shared" si="144"/>
        <v>-20.533930095448071</v>
      </c>
      <c r="AB459">
        <f t="shared" si="154"/>
        <v>0</v>
      </c>
    </row>
    <row r="460" spans="1:28" x14ac:dyDescent="0.25">
      <c r="A460">
        <f t="shared" si="145"/>
        <v>4.2799999999999532</v>
      </c>
      <c r="B460">
        <v>0</v>
      </c>
      <c r="C460" s="5">
        <f t="shared" si="146"/>
        <v>324.85842549735668</v>
      </c>
      <c r="D460" s="5">
        <f t="shared" si="147"/>
        <v>58.779645562691748</v>
      </c>
      <c r="E460" s="2">
        <f t="shared" si="148"/>
        <v>324.85842549735668</v>
      </c>
      <c r="F460" s="2">
        <f t="shared" si="149"/>
        <v>0</v>
      </c>
      <c r="G460" s="3">
        <v>0</v>
      </c>
      <c r="H460" s="3">
        <f t="shared" si="150"/>
        <v>53.789378421738732</v>
      </c>
      <c r="I460" s="3">
        <f t="shared" si="151"/>
        <v>-39.583184414142579</v>
      </c>
      <c r="J460" s="2">
        <f t="shared" si="133"/>
        <v>66.784172671083027</v>
      </c>
      <c r="K460" s="2">
        <f t="shared" si="134"/>
        <v>66.784172671083027</v>
      </c>
      <c r="L460" s="2">
        <f t="shared" si="135"/>
        <v>45.524316749204516</v>
      </c>
      <c r="M460" s="5">
        <f t="shared" si="136"/>
        <v>0.42431764616619216</v>
      </c>
      <c r="N460" s="4">
        <f t="shared" si="152"/>
        <v>0.40851452600793825</v>
      </c>
      <c r="O460" s="4">
        <f t="shared" si="153"/>
        <v>0.30310770128500597</v>
      </c>
      <c r="P460" s="4">
        <v>0</v>
      </c>
      <c r="Q460" s="4">
        <f t="shared" si="137"/>
        <v>0</v>
      </c>
      <c r="R460" s="5">
        <v>0</v>
      </c>
      <c r="S460" s="5">
        <f t="shared" si="138"/>
        <v>-8.0532268197060581</v>
      </c>
      <c r="T460" s="5">
        <f t="shared" si="139"/>
        <v>5.9263068599527351</v>
      </c>
      <c r="U460" s="6">
        <f t="shared" si="140"/>
        <v>1960.9988765349556</v>
      </c>
      <c r="V460" s="5">
        <v>0</v>
      </c>
      <c r="W460" s="5">
        <f t="shared" si="141"/>
        <v>4.2334068961305382</v>
      </c>
      <c r="X460" s="5">
        <f t="shared" si="142"/>
        <v>5.752754077759473</v>
      </c>
      <c r="Y460" s="5">
        <v>0</v>
      </c>
      <c r="Z460" s="5">
        <f t="shared" si="143"/>
        <v>-3.8198199235755199</v>
      </c>
      <c r="AA460" s="5">
        <f t="shared" si="144"/>
        <v>-20.494939062287791</v>
      </c>
      <c r="AB460">
        <f t="shared" si="154"/>
        <v>0</v>
      </c>
    </row>
    <row r="461" spans="1:28" x14ac:dyDescent="0.25">
      <c r="A461">
        <f t="shared" si="145"/>
        <v>4.289999999999953</v>
      </c>
      <c r="B461">
        <v>0</v>
      </c>
      <c r="C461" s="5">
        <f t="shared" si="146"/>
        <v>325.39612829057785</v>
      </c>
      <c r="D461" s="5">
        <f t="shared" si="147"/>
        <v>58.382788971597208</v>
      </c>
      <c r="E461" s="2">
        <f t="shared" si="148"/>
        <v>325.39612829057785</v>
      </c>
      <c r="F461" s="2">
        <f t="shared" si="149"/>
        <v>0</v>
      </c>
      <c r="G461" s="3">
        <v>0</v>
      </c>
      <c r="H461" s="3">
        <f t="shared" si="150"/>
        <v>53.751180222502974</v>
      </c>
      <c r="I461" s="3">
        <f t="shared" si="151"/>
        <v>-39.788133804765458</v>
      </c>
      <c r="J461" s="2">
        <f t="shared" si="133"/>
        <v>66.875144612762625</v>
      </c>
      <c r="K461" s="2">
        <f t="shared" si="134"/>
        <v>66.875144612762625</v>
      </c>
      <c r="L461" s="2">
        <f t="shared" si="135"/>
        <v>45.586328979388291</v>
      </c>
      <c r="M461" s="5">
        <f t="shared" si="136"/>
        <v>0.42427212965769107</v>
      </c>
      <c r="N461" s="4">
        <f t="shared" si="152"/>
        <v>0.4078411300970522</v>
      </c>
      <c r="O461" s="4">
        <f t="shared" si="153"/>
        <v>0.30295924003445424</v>
      </c>
      <c r="P461" s="4">
        <v>0</v>
      </c>
      <c r="Q461" s="4">
        <f t="shared" si="137"/>
        <v>0</v>
      </c>
      <c r="R461" s="5">
        <v>0</v>
      </c>
      <c r="S461" s="5">
        <f t="shared" si="138"/>
        <v>-8.0576055780402189</v>
      </c>
      <c r="T461" s="5">
        <f t="shared" si="139"/>
        <v>5.9644660369870444</v>
      </c>
      <c r="U461" s="6">
        <f t="shared" si="140"/>
        <v>1960.2146338433365</v>
      </c>
      <c r="V461" s="5">
        <v>0</v>
      </c>
      <c r="W461" s="5">
        <f t="shared" si="141"/>
        <v>4.2590355846254004</v>
      </c>
      <c r="X461" s="5">
        <f t="shared" si="142"/>
        <v>5.7536799892794743</v>
      </c>
      <c r="Y461" s="5">
        <v>0</v>
      </c>
      <c r="Z461" s="5">
        <f t="shared" si="143"/>
        <v>-3.7985699934148185</v>
      </c>
      <c r="AA461" s="5">
        <f t="shared" si="144"/>
        <v>-20.455853973733483</v>
      </c>
      <c r="AB461">
        <f t="shared" si="154"/>
        <v>0</v>
      </c>
    </row>
    <row r="462" spans="1:28" x14ac:dyDescent="0.25">
      <c r="A462">
        <f t="shared" si="145"/>
        <v>4.2999999999999527</v>
      </c>
      <c r="B462">
        <v>0</v>
      </c>
      <c r="C462" s="5">
        <f t="shared" si="146"/>
        <v>325.93345016430322</v>
      </c>
      <c r="D462" s="5">
        <f t="shared" si="147"/>
        <v>57.98388484085087</v>
      </c>
      <c r="E462" s="2">
        <f t="shared" si="148"/>
        <v>325.93345016430322</v>
      </c>
      <c r="F462" s="2">
        <f t="shared" si="149"/>
        <v>0</v>
      </c>
      <c r="G462" s="3">
        <v>0</v>
      </c>
      <c r="H462" s="3">
        <f t="shared" si="150"/>
        <v>53.713194522568827</v>
      </c>
      <c r="I462" s="3">
        <f t="shared" si="151"/>
        <v>-39.992692344502792</v>
      </c>
      <c r="J462" s="2">
        <f t="shared" si="133"/>
        <v>66.966579028507724</v>
      </c>
      <c r="K462" s="2">
        <f t="shared" si="134"/>
        <v>66.966579028507724</v>
      </c>
      <c r="L462" s="2">
        <f t="shared" si="135"/>
        <v>45.648656461150459</v>
      </c>
      <c r="M462" s="5">
        <f t="shared" si="136"/>
        <v>0.42422659578613647</v>
      </c>
      <c r="N462" s="4">
        <f t="shared" si="152"/>
        <v>0.40716636296977138</v>
      </c>
      <c r="O462" s="4">
        <f t="shared" si="153"/>
        <v>0.30281013043726873</v>
      </c>
      <c r="P462" s="4">
        <v>0</v>
      </c>
      <c r="Q462" s="4">
        <f t="shared" si="137"/>
        <v>0</v>
      </c>
      <c r="R462" s="5">
        <v>0</v>
      </c>
      <c r="S462" s="5">
        <f t="shared" si="138"/>
        <v>-8.0620548760726951</v>
      </c>
      <c r="T462" s="5">
        <f t="shared" si="139"/>
        <v>6.0026830127893502</v>
      </c>
      <c r="U462" s="6">
        <f t="shared" si="140"/>
        <v>1959.4307047860627</v>
      </c>
      <c r="V462" s="5">
        <v>0</v>
      </c>
      <c r="W462" s="5">
        <f t="shared" si="141"/>
        <v>4.28467532241344</v>
      </c>
      <c r="X462" s="5">
        <f t="shared" si="142"/>
        <v>5.7546412998743222</v>
      </c>
      <c r="Y462" s="5">
        <v>0</v>
      </c>
      <c r="Z462" s="5">
        <f t="shared" si="143"/>
        <v>-3.7773795536592552</v>
      </c>
      <c r="AA462" s="5">
        <f t="shared" si="144"/>
        <v>-20.416675687336326</v>
      </c>
      <c r="AB462">
        <f t="shared" si="154"/>
        <v>0</v>
      </c>
    </row>
    <row r="463" spans="1:28" x14ac:dyDescent="0.25">
      <c r="A463">
        <f t="shared" si="145"/>
        <v>4.3099999999999525</v>
      </c>
      <c r="B463">
        <v>0</v>
      </c>
      <c r="C463" s="5">
        <f t="shared" si="146"/>
        <v>326.47039324055123</v>
      </c>
      <c r="D463" s="5">
        <f t="shared" si="147"/>
        <v>57.582937083621474</v>
      </c>
      <c r="E463" s="2">
        <f t="shared" si="148"/>
        <v>326.47039324055123</v>
      </c>
      <c r="F463" s="2">
        <f t="shared" si="149"/>
        <v>0</v>
      </c>
      <c r="G463" s="3">
        <v>0</v>
      </c>
      <c r="H463" s="3">
        <f t="shared" si="150"/>
        <v>53.675420727032233</v>
      </c>
      <c r="I463" s="3">
        <f t="shared" si="151"/>
        <v>-40.196859101376155</v>
      </c>
      <c r="J463" s="2">
        <f t="shared" si="133"/>
        <v>67.058469053802654</v>
      </c>
      <c r="K463" s="2">
        <f t="shared" si="134"/>
        <v>67.058469053802654</v>
      </c>
      <c r="L463" s="2">
        <f t="shared" si="135"/>
        <v>45.711294515202894</v>
      </c>
      <c r="M463" s="5">
        <f t="shared" si="136"/>
        <v>0.42418104927067707</v>
      </c>
      <c r="N463" s="4">
        <f t="shared" si="152"/>
        <v>0.40649028790500547</v>
      </c>
      <c r="O463" s="4">
        <f t="shared" si="153"/>
        <v>0.30266038319909205</v>
      </c>
      <c r="P463" s="4">
        <v>0</v>
      </c>
      <c r="Q463" s="4">
        <f t="shared" si="137"/>
        <v>0</v>
      </c>
      <c r="R463" s="5">
        <v>0</v>
      </c>
      <c r="S463" s="5">
        <f t="shared" si="138"/>
        <v>-8.0665738770842665</v>
      </c>
      <c r="T463" s="5">
        <f t="shared" si="139"/>
        <v>6.0409574657455325</v>
      </c>
      <c r="U463" s="6">
        <f t="shared" si="140"/>
        <v>1958.6470892377065</v>
      </c>
      <c r="V463" s="5">
        <v>0</v>
      </c>
      <c r="W463" s="5">
        <f t="shared" si="141"/>
        <v>4.3103257550415748</v>
      </c>
      <c r="X463" s="5">
        <f t="shared" si="142"/>
        <v>5.7556374688115559</v>
      </c>
      <c r="Y463" s="5">
        <v>0</v>
      </c>
      <c r="Z463" s="5">
        <f t="shared" si="143"/>
        <v>-3.7562481220426918</v>
      </c>
      <c r="AA463" s="5">
        <f t="shared" si="144"/>
        <v>-20.377405065442911</v>
      </c>
      <c r="AB463">
        <f t="shared" si="154"/>
        <v>0</v>
      </c>
    </row>
    <row r="464" spans="1:28" x14ac:dyDescent="0.25">
      <c r="A464">
        <f t="shared" si="145"/>
        <v>4.3199999999999523</v>
      </c>
      <c r="B464">
        <v>0</v>
      </c>
      <c r="C464" s="5">
        <f t="shared" si="146"/>
        <v>327.00695963541546</v>
      </c>
      <c r="D464" s="5">
        <f t="shared" si="147"/>
        <v>57.179949622354442</v>
      </c>
      <c r="E464" s="2">
        <f t="shared" si="148"/>
        <v>327.00695963541546</v>
      </c>
      <c r="F464" s="2">
        <f t="shared" si="149"/>
        <v>0</v>
      </c>
      <c r="G464" s="3">
        <v>0</v>
      </c>
      <c r="H464" s="3">
        <f t="shared" si="150"/>
        <v>53.637858245811806</v>
      </c>
      <c r="I464" s="3">
        <f t="shared" si="151"/>
        <v>-40.400633152030586</v>
      </c>
      <c r="J464" s="2">
        <f t="shared" si="133"/>
        <v>67.150807860239141</v>
      </c>
      <c r="K464" s="2">
        <f t="shared" si="134"/>
        <v>67.150807860239141</v>
      </c>
      <c r="L464" s="2">
        <f t="shared" si="135"/>
        <v>45.77423848687058</v>
      </c>
      <c r="M464" s="5">
        <f t="shared" si="136"/>
        <v>0.42413549475095919</v>
      </c>
      <c r="N464" s="4">
        <f t="shared" si="152"/>
        <v>0.40581296740722339</v>
      </c>
      <c r="O464" s="4">
        <f t="shared" si="153"/>
        <v>0.30251000896020491</v>
      </c>
      <c r="P464" s="4">
        <v>0</v>
      </c>
      <c r="Q464" s="4">
        <f t="shared" si="137"/>
        <v>0</v>
      </c>
      <c r="R464" s="5">
        <v>0</v>
      </c>
      <c r="S464" s="5">
        <f t="shared" si="138"/>
        <v>-8.0711617516613696</v>
      </c>
      <c r="T464" s="5">
        <f t="shared" si="139"/>
        <v>6.0792890638028565</v>
      </c>
      <c r="U464" s="6">
        <f t="shared" si="140"/>
        <v>1957.8637870728883</v>
      </c>
      <c r="V464" s="5">
        <v>0</v>
      </c>
      <c r="W464" s="5">
        <f t="shared" si="141"/>
        <v>4.3359865229919405</v>
      </c>
      <c r="X464" s="5">
        <f t="shared" si="142"/>
        <v>5.756667961138195</v>
      </c>
      <c r="Y464" s="5">
        <v>0</v>
      </c>
      <c r="Z464" s="5">
        <f t="shared" si="143"/>
        <v>-3.7351752286694291</v>
      </c>
      <c r="AA464" s="5">
        <f t="shared" si="144"/>
        <v>-20.338042975058947</v>
      </c>
      <c r="AB464">
        <f t="shared" si="154"/>
        <v>0</v>
      </c>
    </row>
    <row r="465" spans="1:28" x14ac:dyDescent="0.25">
      <c r="A465">
        <f t="shared" si="145"/>
        <v>4.3299999999999521</v>
      </c>
      <c r="B465">
        <v>0</v>
      </c>
      <c r="C465" s="5">
        <f t="shared" si="146"/>
        <v>327.5431514591121</v>
      </c>
      <c r="D465" s="5">
        <f t="shared" si="147"/>
        <v>56.77492638868538</v>
      </c>
      <c r="E465" s="2">
        <f t="shared" si="148"/>
        <v>327.5431514591121</v>
      </c>
      <c r="F465" s="2">
        <f t="shared" si="149"/>
        <v>0</v>
      </c>
      <c r="G465" s="3">
        <v>0</v>
      </c>
      <c r="H465" s="3">
        <f t="shared" si="150"/>
        <v>53.60050649352511</v>
      </c>
      <c r="I465" s="3">
        <f t="shared" si="151"/>
        <v>-40.604013581781174</v>
      </c>
      <c r="J465" s="2">
        <f t="shared" si="133"/>
        <v>67.243588655810882</v>
      </c>
      <c r="K465" s="2">
        <f t="shared" si="134"/>
        <v>67.243588655810882</v>
      </c>
      <c r="L465" s="2">
        <f t="shared" si="135"/>
        <v>45.837483746292349</v>
      </c>
      <c r="M465" s="5">
        <f t="shared" si="136"/>
        <v>0.42408993678739054</v>
      </c>
      <c r="N465" s="4">
        <f t="shared" si="152"/>
        <v>0.40513446320590729</v>
      </c>
      <c r="O465" s="4">
        <f t="shared" si="153"/>
        <v>0.3023590182949375</v>
      </c>
      <c r="P465" s="4">
        <v>0</v>
      </c>
      <c r="Q465" s="4">
        <f t="shared" si="137"/>
        <v>0</v>
      </c>
      <c r="R465" s="5">
        <v>0</v>
      </c>
      <c r="S465" s="5">
        <f t="shared" si="138"/>
        <v>-8.075817677667688</v>
      </c>
      <c r="T465" s="5">
        <f t="shared" si="139"/>
        <v>6.1176774646265448</v>
      </c>
      <c r="U465" s="6">
        <f t="shared" si="140"/>
        <v>1957.0807981662804</v>
      </c>
      <c r="V465" s="5">
        <v>0</v>
      </c>
      <c r="W465" s="5">
        <f t="shared" si="141"/>
        <v>4.3616572618106568</v>
      </c>
      <c r="X465" s="5">
        <f t="shared" si="142"/>
        <v>5.7577322476591855</v>
      </c>
      <c r="Y465" s="5">
        <v>0</v>
      </c>
      <c r="Z465" s="5">
        <f t="shared" si="143"/>
        <v>-3.7141604158570312</v>
      </c>
      <c r="AA465" s="5">
        <f t="shared" si="144"/>
        <v>-20.298590287714269</v>
      </c>
      <c r="AB465">
        <f t="shared" si="154"/>
        <v>0</v>
      </c>
    </row>
    <row r="466" spans="1:28" x14ac:dyDescent="0.25">
      <c r="A466">
        <f t="shared" si="145"/>
        <v>4.3399999999999519</v>
      </c>
      <c r="B466">
        <v>0</v>
      </c>
      <c r="C466" s="5">
        <f t="shared" si="146"/>
        <v>328.07897081602653</v>
      </c>
      <c r="D466" s="5">
        <f t="shared" si="147"/>
        <v>56.367871323353185</v>
      </c>
      <c r="E466" s="2">
        <f t="shared" si="148"/>
        <v>328.07897081602653</v>
      </c>
      <c r="F466" s="2">
        <f t="shared" si="149"/>
        <v>0</v>
      </c>
      <c r="G466" s="3">
        <v>0</v>
      </c>
      <c r="H466" s="3">
        <f t="shared" si="150"/>
        <v>53.56336488936654</v>
      </c>
      <c r="I466" s="3">
        <f t="shared" si="151"/>
        <v>-40.80699948465832</v>
      </c>
      <c r="J466" s="2">
        <f t="shared" si="133"/>
        <v>67.336804685196697</v>
      </c>
      <c r="K466" s="2">
        <f t="shared" si="134"/>
        <v>67.336804685196697</v>
      </c>
      <c r="L466" s="2">
        <f t="shared" si="135"/>
        <v>45.90102568861397</v>
      </c>
      <c r="M466" s="5">
        <f t="shared" si="136"/>
        <v>0.42404437986143556</v>
      </c>
      <c r="N466" s="4">
        <f t="shared" si="152"/>
        <v>0.40445483625531425</v>
      </c>
      <c r="O466" s="4">
        <f t="shared" si="153"/>
        <v>0.30220742171110732</v>
      </c>
      <c r="P466" s="4">
        <v>0</v>
      </c>
      <c r="Q466" s="4">
        <f t="shared" si="137"/>
        <v>0</v>
      </c>
      <c r="R466" s="5">
        <v>0</v>
      </c>
      <c r="S466" s="5">
        <f t="shared" si="138"/>
        <v>-8.0805408402150558</v>
      </c>
      <c r="T466" s="5">
        <f t="shared" si="139"/>
        <v>6.1561223157561038</v>
      </c>
      <c r="U466" s="6">
        <f t="shared" si="140"/>
        <v>1956.2981223926042</v>
      </c>
      <c r="V466" s="5">
        <v>0</v>
      </c>
      <c r="W466" s="5">
        <f t="shared" si="141"/>
        <v>4.3873376022358617</v>
      </c>
      <c r="X466" s="5">
        <f t="shared" si="142"/>
        <v>5.7588298049149156</v>
      </c>
      <c r="Y466" s="5">
        <v>0</v>
      </c>
      <c r="Z466" s="5">
        <f t="shared" si="143"/>
        <v>-3.6932032379791941</v>
      </c>
      <c r="AA466" s="5">
        <f t="shared" si="144"/>
        <v>-20.259047879328982</v>
      </c>
      <c r="AB466">
        <f t="shared" si="154"/>
        <v>0</v>
      </c>
    </row>
    <row r="467" spans="1:28" x14ac:dyDescent="0.25">
      <c r="A467">
        <f t="shared" si="145"/>
        <v>4.3499999999999517</v>
      </c>
      <c r="B467">
        <v>0</v>
      </c>
      <c r="C467" s="5">
        <f t="shared" si="146"/>
        <v>328.61441980475831</v>
      </c>
      <c r="D467" s="5">
        <f t="shared" si="147"/>
        <v>55.958788376112636</v>
      </c>
      <c r="E467" s="2">
        <f t="shared" si="148"/>
        <v>328.61441980475831</v>
      </c>
      <c r="F467" s="2">
        <f t="shared" si="149"/>
        <v>0</v>
      </c>
      <c r="G467" s="3">
        <v>0</v>
      </c>
      <c r="H467" s="3">
        <f t="shared" si="150"/>
        <v>53.526432856986744</v>
      </c>
      <c r="I467" s="3">
        <f t="shared" si="151"/>
        <v>-41.00958996345161</v>
      </c>
      <c r="J467" s="2">
        <f t="shared" si="133"/>
        <v>67.430449230032139</v>
      </c>
      <c r="K467" s="2">
        <f t="shared" si="134"/>
        <v>67.430449230032139</v>
      </c>
      <c r="L467" s="2">
        <f t="shared" si="135"/>
        <v>45.964859734173231</v>
      </c>
      <c r="M467" s="5">
        <f t="shared" si="136"/>
        <v>0.42399882837593844</v>
      </c>
      <c r="N467" s="4">
        <f t="shared" si="152"/>
        <v>0.40377414673453976</v>
      </c>
      <c r="O467" s="4">
        <f t="shared" si="153"/>
        <v>0.30205522964948267</v>
      </c>
      <c r="P467" s="4">
        <v>0</v>
      </c>
      <c r="Q467" s="4">
        <f t="shared" si="137"/>
        <v>0</v>
      </c>
      <c r="R467" s="5">
        <v>0</v>
      </c>
      <c r="S467" s="5">
        <f t="shared" si="138"/>
        <v>-8.0853304316336274</v>
      </c>
      <c r="T467" s="5">
        <f t="shared" si="139"/>
        <v>6.1946232547613542</v>
      </c>
      <c r="U467" s="6">
        <f t="shared" si="140"/>
        <v>1955.5157596266322</v>
      </c>
      <c r="V467" s="5">
        <v>0</v>
      </c>
      <c r="W467" s="5">
        <f t="shared" si="141"/>
        <v>4.4130271703249608</v>
      </c>
      <c r="X467" s="5">
        <f t="shared" si="142"/>
        <v>5.7599601151578081</v>
      </c>
      <c r="Y467" s="5">
        <v>0</v>
      </c>
      <c r="Z467" s="5">
        <f t="shared" si="143"/>
        <v>-3.6723032613086666</v>
      </c>
      <c r="AA467" s="5">
        <f t="shared" si="144"/>
        <v>-20.219416630080836</v>
      </c>
      <c r="AB467">
        <f t="shared" si="154"/>
        <v>0</v>
      </c>
    </row>
    <row r="468" spans="1:28" x14ac:dyDescent="0.25">
      <c r="A468">
        <f t="shared" si="145"/>
        <v>4.3599999999999515</v>
      </c>
      <c r="B468">
        <v>0</v>
      </c>
      <c r="C468" s="5">
        <f t="shared" si="146"/>
        <v>329.14950051816515</v>
      </c>
      <c r="D468" s="5">
        <f t="shared" si="147"/>
        <v>55.547681505646622</v>
      </c>
      <c r="E468" s="2">
        <f t="shared" si="148"/>
        <v>329.14950051816515</v>
      </c>
      <c r="F468" s="2">
        <f t="shared" si="149"/>
        <v>0</v>
      </c>
      <c r="G468" s="3">
        <v>0</v>
      </c>
      <c r="H468" s="3">
        <f t="shared" si="150"/>
        <v>53.489709824373655</v>
      </c>
      <c r="I468" s="3">
        <f t="shared" si="151"/>
        <v>-41.211784129752417</v>
      </c>
      <c r="J468" s="2">
        <f t="shared" si="133"/>
        <v>67.52451560916974</v>
      </c>
      <c r="K468" s="2">
        <f t="shared" si="134"/>
        <v>67.52451560916974</v>
      </c>
      <c r="L468" s="2">
        <f t="shared" si="135"/>
        <v>46.028981328677396</v>
      </c>
      <c r="M468" s="5">
        <f t="shared" si="136"/>
        <v>0.42395328665547394</v>
      </c>
      <c r="N468" s="4">
        <f t="shared" si="152"/>
        <v>0.40309245404787386</v>
      </c>
      <c r="O468" s="4">
        <f t="shared" si="153"/>
        <v>0.3019024524832723</v>
      </c>
      <c r="P468" s="4">
        <v>0</v>
      </c>
      <c r="Q468" s="4">
        <f t="shared" si="137"/>
        <v>0</v>
      </c>
      <c r="R468" s="5">
        <v>0</v>
      </c>
      <c r="S468" s="5">
        <f t="shared" si="138"/>
        <v>-8.0901856514413222</v>
      </c>
      <c r="T468" s="5">
        <f t="shared" si="139"/>
        <v>6.2331799093981024</v>
      </c>
      <c r="U468" s="6">
        <f t="shared" si="140"/>
        <v>1954.7337097431855</v>
      </c>
      <c r="V468" s="5">
        <v>0</v>
      </c>
      <c r="W468" s="5">
        <f t="shared" si="141"/>
        <v>4.4387255875810787</v>
      </c>
      <c r="X468" s="5">
        <f t="shared" si="142"/>
        <v>5.7611226663280277</v>
      </c>
      <c r="Y468" s="5">
        <v>0</v>
      </c>
      <c r="Z468" s="5">
        <f t="shared" si="143"/>
        <v>-3.6514600638602435</v>
      </c>
      <c r="AA468" s="5">
        <f t="shared" si="144"/>
        <v>-20.179697424273868</v>
      </c>
      <c r="AB468">
        <f t="shared" si="154"/>
        <v>0</v>
      </c>
    </row>
    <row r="469" spans="1:28" x14ac:dyDescent="0.25">
      <c r="A469">
        <f t="shared" si="145"/>
        <v>4.3699999999999513</v>
      </c>
      <c r="B469">
        <v>0</v>
      </c>
      <c r="C469" s="5">
        <f t="shared" si="146"/>
        <v>329.68421504340569</v>
      </c>
      <c r="D469" s="5">
        <f t="shared" si="147"/>
        <v>55.134554679477887</v>
      </c>
      <c r="E469" s="2">
        <f t="shared" si="148"/>
        <v>329.68421504340569</v>
      </c>
      <c r="F469" s="2">
        <f t="shared" si="149"/>
        <v>0</v>
      </c>
      <c r="G469" s="3">
        <v>0</v>
      </c>
      <c r="H469" s="3">
        <f t="shared" si="150"/>
        <v>53.453195223735051</v>
      </c>
      <c r="I469" s="3">
        <f t="shared" si="151"/>
        <v>-41.413581103995156</v>
      </c>
      <c r="J469" s="2">
        <f t="shared" si="133"/>
        <v>67.618997178928325</v>
      </c>
      <c r="K469" s="2">
        <f t="shared" si="134"/>
        <v>67.618997178928325</v>
      </c>
      <c r="L469" s="2">
        <f t="shared" si="135"/>
        <v>46.093385943373086</v>
      </c>
      <c r="M469" s="5">
        <f t="shared" si="136"/>
        <v>0.42390775894672522</v>
      </c>
      <c r="N469" s="4">
        <f t="shared" si="152"/>
        <v>0.40240981682544058</v>
      </c>
      <c r="O469" s="4">
        <f t="shared" si="153"/>
        <v>0.3017491005176402</v>
      </c>
      <c r="P469" s="4">
        <v>0</v>
      </c>
      <c r="Q469" s="4">
        <f t="shared" si="137"/>
        <v>0</v>
      </c>
      <c r="R469" s="5">
        <v>0</v>
      </c>
      <c r="S469" s="5">
        <f t="shared" si="138"/>
        <v>-8.0951057063126424</v>
      </c>
      <c r="T469" s="5">
        <f t="shared" si="139"/>
        <v>6.2717918977635083</v>
      </c>
      <c r="U469" s="6">
        <f t="shared" si="140"/>
        <v>1953.9519726171363</v>
      </c>
      <c r="V469" s="5">
        <v>0</v>
      </c>
      <c r="W469" s="5">
        <f t="shared" si="141"/>
        <v>4.4644324710787</v>
      </c>
      <c r="X469" s="5">
        <f t="shared" si="142"/>
        <v>5.7623169520283355</v>
      </c>
      <c r="Y469" s="5">
        <v>0</v>
      </c>
      <c r="Z469" s="5">
        <f t="shared" si="143"/>
        <v>-3.6306732352339424</v>
      </c>
      <c r="AA469" s="5">
        <f t="shared" si="144"/>
        <v>-20.139891150208157</v>
      </c>
      <c r="AB469">
        <f t="shared" si="154"/>
        <v>0</v>
      </c>
    </row>
    <row r="470" spans="1:28" x14ac:dyDescent="0.25">
      <c r="A470">
        <f t="shared" si="145"/>
        <v>4.379999999999951</v>
      </c>
      <c r="B470">
        <v>0</v>
      </c>
      <c r="C470" s="5">
        <f t="shared" si="146"/>
        <v>330.21856546198126</v>
      </c>
      <c r="D470" s="5">
        <f t="shared" si="147"/>
        <v>54.719411873880425</v>
      </c>
      <c r="E470" s="2">
        <f t="shared" si="148"/>
        <v>330.21856546198126</v>
      </c>
      <c r="F470" s="2">
        <f t="shared" si="149"/>
        <v>0</v>
      </c>
      <c r="G470" s="3">
        <v>0</v>
      </c>
      <c r="H470" s="3">
        <f t="shared" si="150"/>
        <v>53.416888491382714</v>
      </c>
      <c r="I470" s="3">
        <f t="shared" si="151"/>
        <v>-41.614980015497238</v>
      </c>
      <c r="J470" s="2">
        <f t="shared" si="133"/>
        <v>67.71388733333103</v>
      </c>
      <c r="K470" s="2">
        <f t="shared" si="134"/>
        <v>67.71388733333103</v>
      </c>
      <c r="L470" s="2">
        <f t="shared" si="135"/>
        <v>46.158069075208608</v>
      </c>
      <c r="M470" s="5">
        <f t="shared" si="136"/>
        <v>0.42386224941888745</v>
      </c>
      <c r="N470" s="4">
        <f t="shared" si="152"/>
        <v>0.40172629292411444</v>
      </c>
      <c r="O470" s="4">
        <f t="shared" si="153"/>
        <v>0.30159518398924517</v>
      </c>
      <c r="P470" s="4">
        <v>0</v>
      </c>
      <c r="Q470" s="4">
        <f t="shared" si="137"/>
        <v>0</v>
      </c>
      <c r="R470" s="5">
        <v>0</v>
      </c>
      <c r="S470" s="5">
        <f t="shared" si="138"/>
        <v>-8.1000898100467662</v>
      </c>
      <c r="T470" s="5">
        <f t="shared" si="139"/>
        <v>6.3104588284510061</v>
      </c>
      <c r="U470" s="6">
        <f t="shared" si="140"/>
        <v>1953.1705481234073</v>
      </c>
      <c r="V470" s="5">
        <v>0</v>
      </c>
      <c r="W470" s="5">
        <f t="shared" si="141"/>
        <v>4.4901474335884322</v>
      </c>
      <c r="X470" s="5">
        <f t="shared" si="142"/>
        <v>5.7635424714980656</v>
      </c>
      <c r="Y470" s="5">
        <v>0</v>
      </c>
      <c r="Z470" s="5">
        <f t="shared" si="143"/>
        <v>-3.609942376458334</v>
      </c>
      <c r="AA470" s="5">
        <f t="shared" si="144"/>
        <v>-20.099998700050929</v>
      </c>
      <c r="AB470">
        <f t="shared" si="154"/>
        <v>0</v>
      </c>
    </row>
    <row r="471" spans="1:28" x14ac:dyDescent="0.25">
      <c r="A471">
        <f t="shared" si="145"/>
        <v>4.3899999999999508</v>
      </c>
      <c r="B471">
        <v>0</v>
      </c>
      <c r="C471" s="5">
        <f t="shared" si="146"/>
        <v>330.75255384977623</v>
      </c>
      <c r="D471" s="5">
        <f t="shared" si="147"/>
        <v>54.302257073790443</v>
      </c>
      <c r="E471" s="2">
        <f t="shared" si="148"/>
        <v>330.75255384977623</v>
      </c>
      <c r="F471" s="2">
        <f t="shared" si="149"/>
        <v>0</v>
      </c>
      <c r="G471" s="3">
        <v>0</v>
      </c>
      <c r="H471" s="3">
        <f t="shared" si="150"/>
        <v>53.380789067618132</v>
      </c>
      <c r="I471" s="3">
        <f t="shared" si="151"/>
        <v>-41.815980002497746</v>
      </c>
      <c r="J471" s="2">
        <f t="shared" si="133"/>
        <v>67.809179504332818</v>
      </c>
      <c r="K471" s="2">
        <f t="shared" si="134"/>
        <v>67.809179504332818</v>
      </c>
      <c r="L471" s="2">
        <f t="shared" si="135"/>
        <v>46.223026246988965</v>
      </c>
      <c r="M471" s="5">
        <f t="shared" si="136"/>
        <v>0.42381676216409492</v>
      </c>
      <c r="N471" s="4">
        <f t="shared" si="152"/>
        <v>0.40104193942870303</v>
      </c>
      <c r="O471" s="4">
        <f t="shared" si="153"/>
        <v>0.30144071306580478</v>
      </c>
      <c r="P471" s="4">
        <v>0</v>
      </c>
      <c r="Q471" s="4">
        <f t="shared" si="137"/>
        <v>0</v>
      </c>
      <c r="R471" s="5">
        <v>0</v>
      </c>
      <c r="S471" s="5">
        <f t="shared" si="138"/>
        <v>-8.1051371835350299</v>
      </c>
      <c r="T471" s="5">
        <f t="shared" si="139"/>
        <v>6.3491803007048473</v>
      </c>
      <c r="U471" s="6">
        <f t="shared" si="140"/>
        <v>1952.3894361369701</v>
      </c>
      <c r="V471" s="5">
        <v>0</v>
      </c>
      <c r="W471" s="5">
        <f t="shared" si="141"/>
        <v>4.5158700837009338</v>
      </c>
      <c r="X471" s="5">
        <f t="shared" si="142"/>
        <v>5.7647987295863352</v>
      </c>
      <c r="Y471" s="5">
        <v>0</v>
      </c>
      <c r="Z471" s="5">
        <f t="shared" si="143"/>
        <v>-3.5892670998340961</v>
      </c>
      <c r="AA471" s="5">
        <f t="shared" si="144"/>
        <v>-20.060020969708816</v>
      </c>
      <c r="AB471">
        <f t="shared" si="154"/>
        <v>0</v>
      </c>
    </row>
    <row r="472" spans="1:28" x14ac:dyDescent="0.25">
      <c r="A472">
        <f t="shared" si="145"/>
        <v>4.3999999999999506</v>
      </c>
      <c r="B472">
        <v>0</v>
      </c>
      <c r="C472" s="5">
        <f t="shared" si="146"/>
        <v>331.28618227709745</v>
      </c>
      <c r="D472" s="5">
        <f t="shared" si="147"/>
        <v>53.883094272716974</v>
      </c>
      <c r="E472" s="2">
        <f t="shared" si="148"/>
        <v>331.28618227709745</v>
      </c>
      <c r="F472" s="2">
        <f t="shared" si="149"/>
        <v>0</v>
      </c>
      <c r="G472" s="3">
        <v>0</v>
      </c>
      <c r="H472" s="3">
        <f t="shared" si="150"/>
        <v>53.344896396619788</v>
      </c>
      <c r="I472" s="3">
        <f t="shared" si="151"/>
        <v>-42.016580212194832</v>
      </c>
      <c r="J472" s="2">
        <f t="shared" si="133"/>
        <v>67.904867162037078</v>
      </c>
      <c r="K472" s="2">
        <f t="shared" si="134"/>
        <v>67.904867162037078</v>
      </c>
      <c r="L472" s="2">
        <f t="shared" si="135"/>
        <v>46.288253007523565</v>
      </c>
      <c r="M472" s="5">
        <f t="shared" si="136"/>
        <v>0.42377130119787343</v>
      </c>
      <c r="N472" s="4">
        <f t="shared" si="152"/>
        <v>0.4003568126533909</v>
      </c>
      <c r="O472" s="4">
        <f t="shared" si="153"/>
        <v>0.30128569784568382</v>
      </c>
      <c r="P472" s="4">
        <v>0</v>
      </c>
      <c r="Q472" s="4">
        <f t="shared" si="137"/>
        <v>0</v>
      </c>
      <c r="R472" s="5">
        <v>0</v>
      </c>
      <c r="S472" s="5">
        <f t="shared" si="138"/>
        <v>-8.1102470547277754</v>
      </c>
      <c r="T472" s="5">
        <f t="shared" si="139"/>
        <v>6.387955904574202</v>
      </c>
      <c r="U472" s="6">
        <f t="shared" si="140"/>
        <v>1951.608636532847</v>
      </c>
      <c r="V472" s="5">
        <v>0</v>
      </c>
      <c r="W472" s="5">
        <f t="shared" si="141"/>
        <v>4.5416000259499238</v>
      </c>
      <c r="X472" s="5">
        <f t="shared" si="142"/>
        <v>5.7660852367244297</v>
      </c>
      <c r="Y472" s="5">
        <v>0</v>
      </c>
      <c r="Z472" s="5">
        <f t="shared" si="143"/>
        <v>-3.5686470287778516</v>
      </c>
      <c r="AA472" s="5">
        <f t="shared" si="144"/>
        <v>-20.019958858701369</v>
      </c>
      <c r="AB472">
        <f t="shared" si="154"/>
        <v>0</v>
      </c>
    </row>
    <row r="473" spans="1:28" x14ac:dyDescent="0.25">
      <c r="A473">
        <f t="shared" si="145"/>
        <v>4.4099999999999504</v>
      </c>
      <c r="B473">
        <v>0</v>
      </c>
      <c r="C473" s="5">
        <f t="shared" si="146"/>
        <v>331.81945280871219</v>
      </c>
      <c r="D473" s="5">
        <f t="shared" si="147"/>
        <v>53.461927472652086</v>
      </c>
      <c r="E473" s="2">
        <f t="shared" si="148"/>
        <v>331.81945280871219</v>
      </c>
      <c r="F473" s="2">
        <f t="shared" si="149"/>
        <v>0</v>
      </c>
      <c r="G473" s="3">
        <v>0</v>
      </c>
      <c r="H473" s="3">
        <f t="shared" si="150"/>
        <v>53.309209926332009</v>
      </c>
      <c r="I473" s="3">
        <f t="shared" si="151"/>
        <v>-42.216779800781843</v>
      </c>
      <c r="J473" s="2">
        <f t="shared" si="133"/>
        <v>68.000943814901845</v>
      </c>
      <c r="K473" s="2">
        <f t="shared" si="134"/>
        <v>68.000943814901845</v>
      </c>
      <c r="L473" s="2">
        <f t="shared" si="135"/>
        <v>46.353744931766762</v>
      </c>
      <c r="M473" s="5">
        <f t="shared" si="136"/>
        <v>0.42372587045961352</v>
      </c>
      <c r="N473" s="4">
        <f t="shared" si="152"/>
        <v>0.39967096814343311</v>
      </c>
      <c r="O473" s="4">
        <f t="shared" si="153"/>
        <v>0.30113014835750612</v>
      </c>
      <c r="P473" s="4">
        <v>0</v>
      </c>
      <c r="Q473" s="4">
        <f t="shared" si="137"/>
        <v>0</v>
      </c>
      <c r="R473" s="5">
        <v>0</v>
      </c>
      <c r="S473" s="5">
        <f t="shared" si="138"/>
        <v>-8.1154186586005412</v>
      </c>
      <c r="T473" s="5">
        <f t="shared" si="139"/>
        <v>6.4267852210667495</v>
      </c>
      <c r="U473" s="6">
        <f t="shared" si="140"/>
        <v>1950.8281491861096</v>
      </c>
      <c r="V473" s="5">
        <v>0</v>
      </c>
      <c r="W473" s="5">
        <f t="shared" si="141"/>
        <v>4.5673368609342839</v>
      </c>
      <c r="X473" s="5">
        <f t="shared" si="142"/>
        <v>5.7674015088974357</v>
      </c>
      <c r="Y473" s="5">
        <v>0</v>
      </c>
      <c r="Z473" s="5">
        <f t="shared" si="143"/>
        <v>-3.5480817976662573</v>
      </c>
      <c r="AA473" s="5">
        <f t="shared" si="144"/>
        <v>-19.979813270035812</v>
      </c>
      <c r="AB473">
        <f t="shared" si="154"/>
        <v>0</v>
      </c>
    </row>
    <row r="474" spans="1:28" x14ac:dyDescent="0.25">
      <c r="A474">
        <f t="shared" si="145"/>
        <v>4.4199999999999502</v>
      </c>
      <c r="B474">
        <v>0</v>
      </c>
      <c r="C474" s="5">
        <f t="shared" si="146"/>
        <v>332.35236750388566</v>
      </c>
      <c r="D474" s="5">
        <f t="shared" si="147"/>
        <v>53.038760683980762</v>
      </c>
      <c r="E474" s="2">
        <f t="shared" si="148"/>
        <v>332.35236750388566</v>
      </c>
      <c r="F474" s="2">
        <f t="shared" si="149"/>
        <v>0</v>
      </c>
      <c r="G474" s="3">
        <v>0</v>
      </c>
      <c r="H474" s="3">
        <f t="shared" si="150"/>
        <v>53.273729108355347</v>
      </c>
      <c r="I474" s="3">
        <f t="shared" si="151"/>
        <v>-42.416577933482202</v>
      </c>
      <c r="J474" s="2">
        <f t="shared" si="133"/>
        <v>68.097403009935675</v>
      </c>
      <c r="K474" s="2">
        <f t="shared" si="134"/>
        <v>68.097403009935675</v>
      </c>
      <c r="L474" s="2">
        <f t="shared" si="135"/>
        <v>46.419497620951375</v>
      </c>
      <c r="M474" s="5">
        <f t="shared" si="136"/>
        <v>0.42368047381306656</v>
      </c>
      <c r="N474" s="4">
        <f t="shared" si="152"/>
        <v>0.39898446067709331</v>
      </c>
      <c r="O474" s="4">
        <f t="shared" si="153"/>
        <v>0.30097407455978931</v>
      </c>
      <c r="P474" s="4">
        <v>0</v>
      </c>
      <c r="Q474" s="4">
        <f t="shared" si="137"/>
        <v>0</v>
      </c>
      <c r="R474" s="5">
        <v>0</v>
      </c>
      <c r="S474" s="5">
        <f t="shared" si="138"/>
        <v>-8.1206512371197181</v>
      </c>
      <c r="T474" s="5">
        <f t="shared" si="139"/>
        <v>6.4656678223018238</v>
      </c>
      <c r="U474" s="6">
        <f t="shared" si="140"/>
        <v>1950.0479739718805</v>
      </c>
      <c r="V474" s="5">
        <v>0</v>
      </c>
      <c r="W474" s="5">
        <f t="shared" si="141"/>
        <v>4.5930801854392271</v>
      </c>
      <c r="X474" s="5">
        <f t="shared" si="142"/>
        <v>5.7687470676151262</v>
      </c>
      <c r="Y474" s="5">
        <v>0</v>
      </c>
      <c r="Z474" s="5">
        <f t="shared" si="143"/>
        <v>-3.527571051680491</v>
      </c>
      <c r="AA474" s="5">
        <f t="shared" si="144"/>
        <v>-19.939585110083051</v>
      </c>
      <c r="AB474">
        <f t="shared" si="154"/>
        <v>0</v>
      </c>
    </row>
    <row r="475" spans="1:28" x14ac:dyDescent="0.25">
      <c r="A475">
        <f t="shared" ref="A475:A538" si="155">A474+dt</f>
        <v>4.42999999999995</v>
      </c>
      <c r="B475">
        <v>0</v>
      </c>
      <c r="C475" s="5">
        <f t="shared" si="146"/>
        <v>332.88492841641664</v>
      </c>
      <c r="D475" s="5">
        <f t="shared" si="147"/>
        <v>52.613597925390437</v>
      </c>
      <c r="E475" s="2">
        <f t="shared" si="148"/>
        <v>332.88492841641664</v>
      </c>
      <c r="F475" s="2">
        <f t="shared" si="149"/>
        <v>0</v>
      </c>
      <c r="G475" s="3">
        <v>0</v>
      </c>
      <c r="H475" s="3">
        <f t="shared" si="150"/>
        <v>53.238453397838541</v>
      </c>
      <c r="I475" s="3">
        <f t="shared" si="151"/>
        <v>-42.615973784583034</v>
      </c>
      <c r="J475" s="2">
        <f t="shared" si="133"/>
        <v>68.19423833288333</v>
      </c>
      <c r="K475" s="2">
        <f t="shared" si="134"/>
        <v>68.19423833288333</v>
      </c>
      <c r="L475" s="2">
        <f t="shared" si="135"/>
        <v>46.485506702715284</v>
      </c>
      <c r="M475" s="5">
        <f t="shared" si="136"/>
        <v>0.4236351150468608</v>
      </c>
      <c r="N475" s="4">
        <f t="shared" si="152"/>
        <v>0.39829734426781654</v>
      </c>
      <c r="O475" s="4">
        <f t="shared" si="153"/>
        <v>0.30081748634060324</v>
      </c>
      <c r="P475" s="4">
        <v>0</v>
      </c>
      <c r="Q475" s="4">
        <f t="shared" si="137"/>
        <v>0</v>
      </c>
      <c r="R475" s="5">
        <v>0</v>
      </c>
      <c r="S475" s="5">
        <f t="shared" si="138"/>
        <v>-8.1259440392075675</v>
      </c>
      <c r="T475" s="5">
        <f t="shared" si="139"/>
        <v>6.5046032716629956</v>
      </c>
      <c r="U475" s="6">
        <f t="shared" si="140"/>
        <v>1949.2681107653311</v>
      </c>
      <c r="V475" s="5">
        <v>0</v>
      </c>
      <c r="W475" s="5">
        <f t="shared" si="141"/>
        <v>4.6188295925565193</v>
      </c>
      <c r="X475" s="5">
        <f t="shared" si="142"/>
        <v>5.770121439882141</v>
      </c>
      <c r="Y475" s="5">
        <v>0</v>
      </c>
      <c r="Z475" s="5">
        <f t="shared" ref="Z475:Z538" si="156">S475+W475</f>
        <v>-3.5071144466510482</v>
      </c>
      <c r="AA475" s="5">
        <f t="shared" si="144"/>
        <v>-19.899275288454863</v>
      </c>
      <c r="AB475">
        <f t="shared" si="154"/>
        <v>0</v>
      </c>
    </row>
    <row r="476" spans="1:28" x14ac:dyDescent="0.25">
      <c r="A476">
        <f t="shared" si="155"/>
        <v>4.4399999999999498</v>
      </c>
      <c r="B476">
        <v>0</v>
      </c>
      <c r="C476" s="5">
        <f t="shared" si="146"/>
        <v>333.41713759467268</v>
      </c>
      <c r="D476" s="5">
        <f t="shared" si="147"/>
        <v>52.186443223780188</v>
      </c>
      <c r="E476" s="2">
        <f t="shared" si="148"/>
        <v>333.41713759467268</v>
      </c>
      <c r="F476" s="2">
        <f t="shared" si="149"/>
        <v>0</v>
      </c>
      <c r="G476" s="3">
        <v>0</v>
      </c>
      <c r="H476" s="3">
        <f t="shared" si="150"/>
        <v>53.203382253372027</v>
      </c>
      <c r="I476" s="3">
        <f t="shared" si="151"/>
        <v>-42.814966537467583</v>
      </c>
      <c r="J476" s="2">
        <f t="shared" si="133"/>
        <v>68.291443408401392</v>
      </c>
      <c r="K476" s="2">
        <f t="shared" si="134"/>
        <v>68.291443408401392</v>
      </c>
      <c r="L476" s="2">
        <f t="shared" si="135"/>
        <v>46.55176783122112</v>
      </c>
      <c r="M476" s="5">
        <f t="shared" si="136"/>
        <v>0.4235897978750372</v>
      </c>
      <c r="N476" s="4">
        <f t="shared" si="152"/>
        <v>0.39760967216663073</v>
      </c>
      <c r="O476" s="4">
        <f t="shared" si="153"/>
        <v>0.30066039351724994</v>
      </c>
      <c r="P476" s="4">
        <v>0</v>
      </c>
      <c r="Q476" s="4">
        <f t="shared" si="137"/>
        <v>0</v>
      </c>
      <c r="R476" s="5">
        <v>0</v>
      </c>
      <c r="S476" s="5">
        <f t="shared" si="138"/>
        <v>-8.1312963207066993</v>
      </c>
      <c r="T476" s="5">
        <f t="shared" si="139"/>
        <v>6.5435911239501214</v>
      </c>
      <c r="U476" s="6">
        <f t="shared" si="140"/>
        <v>1948.4885594416839</v>
      </c>
      <c r="V476" s="5">
        <v>0</v>
      </c>
      <c r="W476" s="5">
        <f t="shared" si="141"/>
        <v>4.6445846718037052</v>
      </c>
      <c r="X476" s="5">
        <f t="shared" si="142"/>
        <v>5.7715241581674466</v>
      </c>
      <c r="Y476" s="5">
        <v>0</v>
      </c>
      <c r="Z476" s="5">
        <f t="shared" si="156"/>
        <v>-3.4867116489029941</v>
      </c>
      <c r="AA476" s="5">
        <f t="shared" si="144"/>
        <v>-19.858884717882432</v>
      </c>
      <c r="AB476">
        <f t="shared" si="154"/>
        <v>0</v>
      </c>
    </row>
    <row r="477" spans="1:28" x14ac:dyDescent="0.25">
      <c r="A477">
        <f t="shared" si="155"/>
        <v>4.4499999999999496</v>
      </c>
      <c r="B477">
        <v>0</v>
      </c>
      <c r="C477" s="5">
        <f t="shared" si="146"/>
        <v>333.94899708162393</v>
      </c>
      <c r="D477" s="5">
        <f t="shared" si="147"/>
        <v>51.757300614169615</v>
      </c>
      <c r="E477" s="2">
        <f t="shared" si="148"/>
        <v>333.94899708162393</v>
      </c>
      <c r="F477" s="2">
        <f t="shared" si="149"/>
        <v>0</v>
      </c>
      <c r="G477" s="3">
        <v>0</v>
      </c>
      <c r="H477" s="3">
        <f t="shared" si="150"/>
        <v>53.168515136882995</v>
      </c>
      <c r="I477" s="3">
        <f t="shared" si="151"/>
        <v>-43.013555384646409</v>
      </c>
      <c r="J477" s="2">
        <f t="shared" si="133"/>
        <v>68.389011900224148</v>
      </c>
      <c r="K477" s="2">
        <f t="shared" si="134"/>
        <v>68.389011900224148</v>
      </c>
      <c r="L477" s="2">
        <f t="shared" si="135"/>
        <v>46.618276687269358</v>
      </c>
      <c r="M477" s="5">
        <f t="shared" si="136"/>
        <v>0.42354452593760417</v>
      </c>
      <c r="N477" s="4">
        <f t="shared" si="152"/>
        <v>0.39692149686476652</v>
      </c>
      <c r="O477" s="4">
        <f t="shared" si="153"/>
        <v>0.3005028058359665</v>
      </c>
      <c r="P477" s="4">
        <v>0</v>
      </c>
      <c r="Q477" s="4">
        <f t="shared" si="137"/>
        <v>0</v>
      </c>
      <c r="R477" s="5">
        <v>0</v>
      </c>
      <c r="S477" s="5">
        <f t="shared" si="138"/>
        <v>-8.1367073443439999</v>
      </c>
      <c r="T477" s="5">
        <f t="shared" si="139"/>
        <v>6.5826309255308253</v>
      </c>
      <c r="U477" s="6">
        <f t="shared" si="140"/>
        <v>1947.7093198762102</v>
      </c>
      <c r="V477" s="5">
        <v>0</v>
      </c>
      <c r="W477" s="5">
        <f t="shared" si="141"/>
        <v>4.6703450092423786</v>
      </c>
      <c r="X477" s="5">
        <f t="shared" si="142"/>
        <v>5.7729547603731666</v>
      </c>
      <c r="Y477" s="5">
        <v>0</v>
      </c>
      <c r="Z477" s="5">
        <f t="shared" si="156"/>
        <v>-3.4663623351016213</v>
      </c>
      <c r="AA477" s="5">
        <f t="shared" si="144"/>
        <v>-19.818414314096007</v>
      </c>
      <c r="AB477">
        <f t="shared" si="154"/>
        <v>0</v>
      </c>
    </row>
    <row r="478" spans="1:28" x14ac:dyDescent="0.25">
      <c r="A478">
        <f t="shared" si="155"/>
        <v>4.4599999999999493</v>
      </c>
      <c r="B478">
        <v>0</v>
      </c>
      <c r="C478" s="5">
        <f t="shared" si="146"/>
        <v>334.480508914876</v>
      </c>
      <c r="D478" s="5">
        <f t="shared" si="147"/>
        <v>51.326174139607446</v>
      </c>
      <c r="E478" s="2">
        <f t="shared" si="148"/>
        <v>334.480508914876</v>
      </c>
      <c r="F478" s="2">
        <f t="shared" si="149"/>
        <v>0</v>
      </c>
      <c r="G478" s="3">
        <v>0</v>
      </c>
      <c r="H478" s="3">
        <f t="shared" si="150"/>
        <v>53.13385151353198</v>
      </c>
      <c r="I478" s="3">
        <f t="shared" si="151"/>
        <v>-43.211739527787373</v>
      </c>
      <c r="J478" s="2">
        <f t="shared" si="133"/>
        <v>68.486937511319681</v>
      </c>
      <c r="K478" s="2">
        <f t="shared" si="134"/>
        <v>68.486937511319681</v>
      </c>
      <c r="L478" s="2">
        <f t="shared" si="135"/>
        <v>46.685028978404688</v>
      </c>
      <c r="M478" s="5">
        <f t="shared" si="136"/>
        <v>0.42349930280111014</v>
      </c>
      <c r="N478" s="4">
        <f t="shared" si="152"/>
        <v>0.39623287009649116</v>
      </c>
      <c r="O478" s="4">
        <f t="shared" si="153"/>
        <v>0.3003447329716486</v>
      </c>
      <c r="P478" s="4">
        <v>0</v>
      </c>
      <c r="Q478" s="4">
        <f t="shared" si="137"/>
        <v>0</v>
      </c>
      <c r="R478" s="5">
        <v>0</v>
      </c>
      <c r="S478" s="5">
        <f t="shared" si="138"/>
        <v>-8.142176379694023</v>
      </c>
      <c r="T478" s="5">
        <f t="shared" si="139"/>
        <v>6.6217222144913759</v>
      </c>
      <c r="U478" s="6">
        <f t="shared" si="140"/>
        <v>1946.9303919442318</v>
      </c>
      <c r="V478" s="5">
        <v>0</v>
      </c>
      <c r="W478" s="5">
        <f t="shared" si="141"/>
        <v>4.6961101875954077</v>
      </c>
      <c r="X478" s="5">
        <f t="shared" si="142"/>
        <v>5.7744127898027209</v>
      </c>
      <c r="Y478" s="5">
        <v>0</v>
      </c>
      <c r="Z478" s="5">
        <f t="shared" si="156"/>
        <v>-3.4460661920986153</v>
      </c>
      <c r="AA478" s="5">
        <f t="shared" si="144"/>
        <v>-19.777864995705905</v>
      </c>
      <c r="AB478">
        <f t="shared" si="154"/>
        <v>0</v>
      </c>
    </row>
    <row r="479" spans="1:28" x14ac:dyDescent="0.25">
      <c r="A479">
        <f t="shared" si="155"/>
        <v>4.4699999999999491</v>
      </c>
      <c r="B479">
        <v>0</v>
      </c>
      <c r="C479" s="5">
        <f t="shared" si="146"/>
        <v>335.01167512670168</v>
      </c>
      <c r="D479" s="5">
        <f t="shared" si="147"/>
        <v>50.893067851079792</v>
      </c>
      <c r="E479" s="2">
        <f t="shared" si="148"/>
        <v>335.01167512670168</v>
      </c>
      <c r="F479" s="2">
        <f t="shared" si="149"/>
        <v>0</v>
      </c>
      <c r="G479" s="3">
        <v>0</v>
      </c>
      <c r="H479" s="3">
        <f t="shared" si="150"/>
        <v>53.099390851610991</v>
      </c>
      <c r="I479" s="3">
        <f t="shared" si="151"/>
        <v>-43.409518177744431</v>
      </c>
      <c r="J479" s="2">
        <f t="shared" si="133"/>
        <v>68.585213984036486</v>
      </c>
      <c r="K479" s="2">
        <f t="shared" si="134"/>
        <v>68.585213984036486</v>
      </c>
      <c r="L479" s="2">
        <f t="shared" si="135"/>
        <v>46.752020439016007</v>
      </c>
      <c r="M479" s="5">
        <f t="shared" si="136"/>
        <v>0.42345413195923248</v>
      </c>
      <c r="N479" s="4">
        <f t="shared" si="152"/>
        <v>0.39554384284214561</v>
      </c>
      <c r="O479" s="4">
        <f t="shared" si="153"/>
        <v>0.30018618452759627</v>
      </c>
      <c r="P479" s="4">
        <v>0</v>
      </c>
      <c r="Q479" s="4">
        <f t="shared" si="137"/>
        <v>0</v>
      </c>
      <c r="R479" s="5">
        <v>0</v>
      </c>
      <c r="S479" s="5">
        <f t="shared" si="138"/>
        <v>-8.1477027031418565</v>
      </c>
      <c r="T479" s="5">
        <f t="shared" si="139"/>
        <v>6.6608645207869319</v>
      </c>
      <c r="U479" s="6">
        <f t="shared" si="140"/>
        <v>1946.1517755211205</v>
      </c>
      <c r="V479" s="5">
        <v>0</v>
      </c>
      <c r="W479" s="5">
        <f t="shared" si="141"/>
        <v>4.7218797863631767</v>
      </c>
      <c r="X479" s="5">
        <f t="shared" si="142"/>
        <v>5.7758977951283885</v>
      </c>
      <c r="Y479" s="5">
        <v>0</v>
      </c>
      <c r="Z479" s="5">
        <f t="shared" si="156"/>
        <v>-3.4258229167786798</v>
      </c>
      <c r="AA479" s="5">
        <f t="shared" si="144"/>
        <v>-19.737237684084679</v>
      </c>
      <c r="AB479">
        <f t="shared" si="154"/>
        <v>0</v>
      </c>
    </row>
    <row r="480" spans="1:28" x14ac:dyDescent="0.25">
      <c r="A480">
        <f t="shared" si="155"/>
        <v>4.4799999999999489</v>
      </c>
      <c r="B480">
        <v>0</v>
      </c>
      <c r="C480" s="5">
        <f t="shared" si="146"/>
        <v>335.54249774407197</v>
      </c>
      <c r="D480" s="5">
        <f t="shared" si="147"/>
        <v>50.45798580741814</v>
      </c>
      <c r="E480" s="2">
        <f t="shared" si="148"/>
        <v>335.54249774407197</v>
      </c>
      <c r="F480" s="2">
        <f t="shared" si="149"/>
        <v>0</v>
      </c>
      <c r="G480" s="3">
        <v>0</v>
      </c>
      <c r="H480" s="3">
        <f t="shared" si="150"/>
        <v>53.065132622443201</v>
      </c>
      <c r="I480" s="3">
        <f t="shared" si="151"/>
        <v>-43.606890554585277</v>
      </c>
      <c r="J480" s="2">
        <f t="shared" ref="J480:J543" si="157">SQRT(G480^2+H480^2+I480^2)</f>
        <v>68.683835100240756</v>
      </c>
      <c r="K480" s="2">
        <f t="shared" ref="K480:K543" si="158">IF(D480&gt;=hwind,SQRT((G480-vxw)^2+(H480-vyw)^2+I480^2),J480)</f>
        <v>68.683835100240756</v>
      </c>
      <c r="L480" s="2">
        <f t="shared" ref="L480:L543" si="159">J480/1.467</f>
        <v>46.819246830429961</v>
      </c>
      <c r="M480" s="5">
        <f t="shared" ref="M480:M543" si="160">$G$9*(1+cdspin*N480^2)</f>
        <v>0.42340901683338339</v>
      </c>
      <c r="N480" s="4">
        <f t="shared" si="152"/>
        <v>0.39485446533137997</v>
      </c>
      <c r="O480" s="4">
        <f t="shared" si="153"/>
        <v>0.30002717003527951</v>
      </c>
      <c r="P480" s="4">
        <v>0</v>
      </c>
      <c r="Q480" s="4">
        <f t="shared" ref="Q480:Q543" si="161">IF(D480&gt;=hwind,vyw,0)</f>
        <v>0</v>
      </c>
      <c r="R480" s="5">
        <v>0</v>
      </c>
      <c r="S480" s="5">
        <f t="shared" ref="S480:S543" si="162">-const*$M480*$K480*(H480-Q480)</f>
        <v>-8.1532855978455174</v>
      </c>
      <c r="T480" s="5">
        <f t="shared" ref="T480:T543" si="163">-const*$M480*$K480*I480</f>
        <v>6.7000573663911869</v>
      </c>
      <c r="U480" s="6">
        <f t="shared" ref="U480:U543" si="164">omega*EXP(-A480/tau)*30/PI()</f>
        <v>1945.3734704822969</v>
      </c>
      <c r="V480" s="5">
        <v>0</v>
      </c>
      <c r="W480" s="5">
        <f t="shared" ref="W480:W543" si="165">const*($O480/omega)*K480*(wz*(G480-P480)-wx*I480)</f>
        <v>4.7476533819387541</v>
      </c>
      <c r="X480" s="5">
        <f t="shared" ref="X480:X543" si="166">const*($O480/omega)*K480*(wx*(H480-Q480)-wy*(G480-P480))</f>
        <v>5.7774093303582266</v>
      </c>
      <c r="Y480" s="5">
        <v>0</v>
      </c>
      <c r="Z480" s="5">
        <f t="shared" si="156"/>
        <v>-3.4056322159067633</v>
      </c>
      <c r="AA480" s="5">
        <f t="shared" ref="AA480:AA543" si="167">T480+X480-32.174</f>
        <v>-19.696533303250586</v>
      </c>
      <c r="AB480">
        <f t="shared" si="154"/>
        <v>0</v>
      </c>
    </row>
    <row r="481" spans="1:28" x14ac:dyDescent="0.25">
      <c r="A481">
        <f t="shared" si="155"/>
        <v>4.4899999999999487</v>
      </c>
      <c r="B481">
        <v>0</v>
      </c>
      <c r="C481" s="5">
        <f t="shared" ref="C481:C544" si="168">C480+H480*dt+0.5*Z480*dt*dt</f>
        <v>336.07297878868559</v>
      </c>
      <c r="D481" s="5">
        <f t="shared" ref="D481:D544" si="169">D480+I480*dt+0.5*AA480*dt*dt</f>
        <v>50.020932075207128</v>
      </c>
      <c r="E481" s="2">
        <f t="shared" ref="E481:E544" si="170">SQRT(B481^2+C481^2)</f>
        <v>336.07297878868559</v>
      </c>
      <c r="F481" s="2">
        <f t="shared" ref="F481:F544" si="171">ATAN2(C481,B481)*180/PI()</f>
        <v>0</v>
      </c>
      <c r="G481" s="3">
        <v>0</v>
      </c>
      <c r="H481" s="3">
        <f t="shared" ref="H481:H544" si="172">H480+Z480*dt</f>
        <v>53.031076300284134</v>
      </c>
      <c r="I481" s="3">
        <f t="shared" ref="I481:I544" si="173">I480+AA480*dt</f>
        <v>-43.803855887617786</v>
      </c>
      <c r="J481" s="2">
        <f t="shared" si="157"/>
        <v>68.782794681444472</v>
      </c>
      <c r="K481" s="2">
        <f t="shared" si="158"/>
        <v>68.782794681444472</v>
      </c>
      <c r="L481" s="2">
        <f t="shared" si="159"/>
        <v>46.886703940998274</v>
      </c>
      <c r="M481" s="5">
        <f t="shared" si="160"/>
        <v>0.42336396077333022</v>
      </c>
      <c r="N481" s="4">
        <f t="shared" ref="N481:N544" si="174">(romega/K481)*EXP(-A481/(tau*146.7/J481))</f>
        <v>0.3941647870465782</v>
      </c>
      <c r="O481" s="4">
        <f t="shared" ref="O481:O544" si="175">1/(2.32+0.4/N481)</f>
        <v>0.29986769895412496</v>
      </c>
      <c r="P481" s="4">
        <v>0</v>
      </c>
      <c r="Q481" s="4">
        <f t="shared" si="161"/>
        <v>0</v>
      </c>
      <c r="R481" s="5">
        <v>0</v>
      </c>
      <c r="S481" s="5">
        <f t="shared" si="162"/>
        <v>-8.1589243536978362</v>
      </c>
      <c r="T481" s="5">
        <f t="shared" si="163"/>
        <v>6.7393002654453049</v>
      </c>
      <c r="U481" s="6">
        <f t="shared" si="164"/>
        <v>1944.5954767032331</v>
      </c>
      <c r="V481" s="5">
        <v>0</v>
      </c>
      <c r="W481" s="5">
        <f t="shared" si="165"/>
        <v>4.7734305477220333</v>
      </c>
      <c r="X481" s="5">
        <f t="shared" si="166"/>
        <v>5.7789469548024508</v>
      </c>
      <c r="Y481" s="5">
        <v>0</v>
      </c>
      <c r="Z481" s="5">
        <f t="shared" si="156"/>
        <v>-3.3854938059758029</v>
      </c>
      <c r="AA481" s="5">
        <f t="shared" si="167"/>
        <v>-19.655752779752245</v>
      </c>
      <c r="AB481">
        <f t="shared" ref="AB481:AB544" si="176">IF($D481*$D482&lt;0,1,0)</f>
        <v>0</v>
      </c>
    </row>
    <row r="482" spans="1:28" x14ac:dyDescent="0.25">
      <c r="A482">
        <f t="shared" si="155"/>
        <v>4.4999999999999485</v>
      </c>
      <c r="B482">
        <v>0</v>
      </c>
      <c r="C482" s="5">
        <f t="shared" si="168"/>
        <v>336.60312027699814</v>
      </c>
      <c r="D482" s="5">
        <f t="shared" si="169"/>
        <v>49.581910728691959</v>
      </c>
      <c r="E482" s="2">
        <f t="shared" si="170"/>
        <v>336.60312027699814</v>
      </c>
      <c r="F482" s="2">
        <f t="shared" si="171"/>
        <v>0</v>
      </c>
      <c r="G482" s="3">
        <v>0</v>
      </c>
      <c r="H482" s="3">
        <f t="shared" si="172"/>
        <v>52.997221362224373</v>
      </c>
      <c r="I482" s="3">
        <f t="shared" si="173"/>
        <v>-44.000413415415309</v>
      </c>
      <c r="J482" s="2">
        <f t="shared" si="157"/>
        <v>68.882086588924352</v>
      </c>
      <c r="K482" s="2">
        <f t="shared" si="158"/>
        <v>68.882086588924352</v>
      </c>
      <c r="L482" s="2">
        <f t="shared" si="159"/>
        <v>46.954387586178832</v>
      </c>
      <c r="M482" s="5">
        <f t="shared" si="160"/>
        <v>0.4233189670578304</v>
      </c>
      <c r="N482" s="4">
        <f t="shared" si="174"/>
        <v>0.39347485672646637</v>
      </c>
      <c r="O482" s="4">
        <f t="shared" si="175"/>
        <v>0.29970778067132237</v>
      </c>
      <c r="P482" s="4">
        <v>0</v>
      </c>
      <c r="Q482" s="4">
        <f t="shared" si="161"/>
        <v>0</v>
      </c>
      <c r="R482" s="5">
        <v>0</v>
      </c>
      <c r="S482" s="5">
        <f t="shared" si="162"/>
        <v>-8.164618267287878</v>
      </c>
      <c r="T482" s="5">
        <f t="shared" si="163"/>
        <v>6.7785927244061899</v>
      </c>
      <c r="U482" s="6">
        <f t="shared" si="164"/>
        <v>1943.8177940594496</v>
      </c>
      <c r="V482" s="5">
        <v>0</v>
      </c>
      <c r="W482" s="5">
        <f t="shared" si="165"/>
        <v>4.799210854232788</v>
      </c>
      <c r="X482" s="5">
        <f t="shared" si="166"/>
        <v>5.7805102330392346</v>
      </c>
      <c r="Y482" s="5">
        <v>0</v>
      </c>
      <c r="Z482" s="5">
        <f t="shared" si="156"/>
        <v>-3.3654074130550899</v>
      </c>
      <c r="AA482" s="5">
        <f t="shared" si="167"/>
        <v>-19.614897042554574</v>
      </c>
      <c r="AB482">
        <f t="shared" si="176"/>
        <v>0</v>
      </c>
    </row>
    <row r="483" spans="1:28" x14ac:dyDescent="0.25">
      <c r="A483">
        <f t="shared" si="155"/>
        <v>4.5099999999999483</v>
      </c>
      <c r="B483">
        <v>0</v>
      </c>
      <c r="C483" s="5">
        <f t="shared" si="168"/>
        <v>337.13292422024972</v>
      </c>
      <c r="D483" s="5">
        <f t="shared" si="169"/>
        <v>49.140925849685679</v>
      </c>
      <c r="E483" s="2">
        <f t="shared" si="170"/>
        <v>337.13292422024972</v>
      </c>
      <c r="F483" s="2">
        <f t="shared" si="171"/>
        <v>0</v>
      </c>
      <c r="G483" s="3">
        <v>0</v>
      </c>
      <c r="H483" s="3">
        <f t="shared" si="172"/>
        <v>52.96356728809382</v>
      </c>
      <c r="I483" s="3">
        <f t="shared" si="173"/>
        <v>-44.196562385840856</v>
      </c>
      <c r="J483" s="2">
        <f t="shared" si="157"/>
        <v>68.981704723832124</v>
      </c>
      <c r="K483" s="2">
        <f t="shared" si="158"/>
        <v>68.981704723832124</v>
      </c>
      <c r="L483" s="2">
        <f t="shared" si="159"/>
        <v>47.022293608610852</v>
      </c>
      <c r="M483" s="5">
        <f t="shared" si="160"/>
        <v>0.42327403889527987</v>
      </c>
      <c r="N483" s="4">
        <f t="shared" si="174"/>
        <v>0.3927847223698962</v>
      </c>
      <c r="O483" s="4">
        <f t="shared" si="175"/>
        <v>0.29954742450165056</v>
      </c>
      <c r="P483" s="4">
        <v>0</v>
      </c>
      <c r="Q483" s="4">
        <f t="shared" si="161"/>
        <v>0</v>
      </c>
      <c r="R483" s="5">
        <v>0</v>
      </c>
      <c r="S483" s="5">
        <f t="shared" si="162"/>
        <v>-8.1703666418619392</v>
      </c>
      <c r="T483" s="5">
        <f t="shared" si="163"/>
        <v>6.8179342421940641</v>
      </c>
      <c r="U483" s="6">
        <f t="shared" si="164"/>
        <v>1943.0404224265176</v>
      </c>
      <c r="V483" s="5">
        <v>0</v>
      </c>
      <c r="W483" s="5">
        <f t="shared" si="165"/>
        <v>4.8249938692226726</v>
      </c>
      <c r="X483" s="5">
        <f t="shared" si="166"/>
        <v>5.7820987348799946</v>
      </c>
      <c r="Y483" s="5">
        <v>0</v>
      </c>
      <c r="Z483" s="5">
        <f t="shared" si="156"/>
        <v>-3.3453727726392666</v>
      </c>
      <c r="AA483" s="5">
        <f t="shared" si="167"/>
        <v>-19.573967022925942</v>
      </c>
      <c r="AB483">
        <f t="shared" si="176"/>
        <v>0</v>
      </c>
    </row>
    <row r="484" spans="1:28" x14ac:dyDescent="0.25">
      <c r="A484">
        <f t="shared" si="155"/>
        <v>4.5199999999999481</v>
      </c>
      <c r="B484">
        <v>0</v>
      </c>
      <c r="C484" s="5">
        <f t="shared" si="168"/>
        <v>337.66239262449204</v>
      </c>
      <c r="D484" s="5">
        <f t="shared" si="169"/>
        <v>48.697981527476124</v>
      </c>
      <c r="E484" s="2">
        <f t="shared" si="170"/>
        <v>337.66239262449204</v>
      </c>
      <c r="F484" s="2">
        <f t="shared" si="171"/>
        <v>0</v>
      </c>
      <c r="G484" s="3">
        <v>0</v>
      </c>
      <c r="H484" s="3">
        <f t="shared" si="172"/>
        <v>52.930113560367424</v>
      </c>
      <c r="I484" s="3">
        <f t="shared" si="173"/>
        <v>-44.392302056070115</v>
      </c>
      <c r="J484" s="2">
        <f t="shared" si="157"/>
        <v>69.081643027296039</v>
      </c>
      <c r="K484" s="2">
        <f t="shared" si="158"/>
        <v>69.081643027296039</v>
      </c>
      <c r="L484" s="2">
        <f t="shared" si="159"/>
        <v>47.09041787818407</v>
      </c>
      <c r="M484" s="5">
        <f t="shared" si="160"/>
        <v>0.42322917942437416</v>
      </c>
      <c r="N484" s="4">
        <f t="shared" si="174"/>
        <v>0.3920944312397962</v>
      </c>
      <c r="O484" s="4">
        <f t="shared" si="175"/>
        <v>0.29938663968732243</v>
      </c>
      <c r="P484" s="4">
        <v>0</v>
      </c>
      <c r="Q484" s="4">
        <f t="shared" si="161"/>
        <v>0</v>
      </c>
      <c r="R484" s="5">
        <v>0</v>
      </c>
      <c r="S484" s="5">
        <f t="shared" si="162"/>
        <v>-8.1761687872840874</v>
      </c>
      <c r="T484" s="5">
        <f t="shared" si="163"/>
        <v>6.8573243103393065</v>
      </c>
      <c r="U484" s="6">
        <f t="shared" si="164"/>
        <v>1942.263361680057</v>
      </c>
      <c r="V484" s="5">
        <v>0</v>
      </c>
      <c r="W484" s="5">
        <f t="shared" si="165"/>
        <v>4.850779157786107</v>
      </c>
      <c r="X484" s="5">
        <f t="shared" si="166"/>
        <v>5.78371203533416</v>
      </c>
      <c r="Y484" s="5">
        <v>0</v>
      </c>
      <c r="Z484" s="5">
        <f t="shared" si="156"/>
        <v>-3.3253896294979803</v>
      </c>
      <c r="AA484" s="5">
        <f t="shared" si="167"/>
        <v>-19.532963654326533</v>
      </c>
      <c r="AB484">
        <f t="shared" si="176"/>
        <v>0</v>
      </c>
    </row>
    <row r="485" spans="1:28" x14ac:dyDescent="0.25">
      <c r="A485">
        <f t="shared" si="155"/>
        <v>4.5299999999999478</v>
      </c>
      <c r="B485">
        <v>0</v>
      </c>
      <c r="C485" s="5">
        <f t="shared" si="168"/>
        <v>338.19152749061419</v>
      </c>
      <c r="D485" s="5">
        <f t="shared" si="169"/>
        <v>48.253081858732706</v>
      </c>
      <c r="E485" s="2">
        <f t="shared" si="170"/>
        <v>338.19152749061419</v>
      </c>
      <c r="F485" s="2">
        <f t="shared" si="171"/>
        <v>0</v>
      </c>
      <c r="G485" s="3">
        <v>0</v>
      </c>
      <c r="H485" s="3">
        <f t="shared" si="172"/>
        <v>52.896859664072444</v>
      </c>
      <c r="I485" s="3">
        <f t="shared" si="173"/>
        <v>-44.587631692613378</v>
      </c>
      <c r="J485" s="2">
        <f t="shared" si="157"/>
        <v>69.18189548051366</v>
      </c>
      <c r="K485" s="2">
        <f t="shared" si="158"/>
        <v>69.18189548051366</v>
      </c>
      <c r="L485" s="2">
        <f t="shared" si="159"/>
        <v>47.158756292102012</v>
      </c>
      <c r="M485" s="5">
        <f t="shared" si="160"/>
        <v>0.42318439171478156</v>
      </c>
      <c r="N485" s="4">
        <f t="shared" si="174"/>
        <v>0.39140402986728717</v>
      </c>
      <c r="O485" s="4">
        <f t="shared" si="175"/>
        <v>0.29922543539784935</v>
      </c>
      <c r="P485" s="4">
        <v>0</v>
      </c>
      <c r="Q485" s="4">
        <f t="shared" si="161"/>
        <v>0</v>
      </c>
      <c r="R485" s="5">
        <v>0</v>
      </c>
      <c r="S485" s="5">
        <f t="shared" si="162"/>
        <v>-8.1820240199962839</v>
      </c>
      <c r="T485" s="5">
        <f t="shared" si="163"/>
        <v>6.8967624131285445</v>
      </c>
      <c r="U485" s="6">
        <f t="shared" si="164"/>
        <v>1941.4866116957387</v>
      </c>
      <c r="V485" s="5">
        <v>0</v>
      </c>
      <c r="W485" s="5">
        <f t="shared" si="165"/>
        <v>4.8765662824700717</v>
      </c>
      <c r="X485" s="5">
        <f t="shared" si="166"/>
        <v>5.7853497145734485</v>
      </c>
      <c r="Y485" s="5">
        <v>0</v>
      </c>
      <c r="Z485" s="5">
        <f t="shared" si="156"/>
        <v>-3.3054577375262122</v>
      </c>
      <c r="AA485" s="5">
        <f t="shared" si="167"/>
        <v>-19.491887872298008</v>
      </c>
      <c r="AB485">
        <f t="shared" si="176"/>
        <v>0</v>
      </c>
    </row>
    <row r="486" spans="1:28" x14ac:dyDescent="0.25">
      <c r="A486">
        <f t="shared" si="155"/>
        <v>4.5399999999999476</v>
      </c>
      <c r="B486">
        <v>0</v>
      </c>
      <c r="C486" s="5">
        <f t="shared" si="168"/>
        <v>338.72033081436803</v>
      </c>
      <c r="D486" s="5">
        <f t="shared" si="169"/>
        <v>47.806230947412956</v>
      </c>
      <c r="E486" s="2">
        <f t="shared" si="170"/>
        <v>338.72033081436803</v>
      </c>
      <c r="F486" s="2">
        <f t="shared" si="171"/>
        <v>0</v>
      </c>
      <c r="G486" s="3">
        <v>0</v>
      </c>
      <c r="H486" s="3">
        <f t="shared" si="172"/>
        <v>52.863805086697184</v>
      </c>
      <c r="I486" s="3">
        <f t="shared" si="173"/>
        <v>-44.782550571336358</v>
      </c>
      <c r="J486" s="2">
        <f t="shared" si="157"/>
        <v>69.282456104836598</v>
      </c>
      <c r="K486" s="2">
        <f t="shared" si="158"/>
        <v>69.282456104836598</v>
      </c>
      <c r="L486" s="2">
        <f t="shared" si="159"/>
        <v>47.227304774939739</v>
      </c>
      <c r="M486" s="5">
        <f t="shared" si="160"/>
        <v>0.42313967876782704</v>
      </c>
      <c r="N486" s="4">
        <f t="shared" si="174"/>
        <v>0.39071356405595037</v>
      </c>
      <c r="O486" s="4">
        <f t="shared" si="175"/>
        <v>0.2990638207299231</v>
      </c>
      <c r="P486" s="4">
        <v>0</v>
      </c>
      <c r="Q486" s="4">
        <f t="shared" si="161"/>
        <v>0</v>
      </c>
      <c r="R486" s="5">
        <v>0</v>
      </c>
      <c r="S486" s="5">
        <f t="shared" si="162"/>
        <v>-8.1879316629781211</v>
      </c>
      <c r="T486" s="5">
        <f t="shared" si="163"/>
        <v>6.9362480277500032</v>
      </c>
      <c r="U486" s="6">
        <f t="shared" si="164"/>
        <v>1940.7101723492819</v>
      </c>
      <c r="V486" s="5">
        <v>0</v>
      </c>
      <c r="W486" s="5">
        <f t="shared" si="165"/>
        <v>4.9023548033827948</v>
      </c>
      <c r="X486" s="5">
        <f t="shared" si="166"/>
        <v>5.7870113578956932</v>
      </c>
      <c r="Y486" s="5">
        <v>0</v>
      </c>
      <c r="Z486" s="5">
        <f t="shared" si="156"/>
        <v>-3.2855768595953263</v>
      </c>
      <c r="AA486" s="5">
        <f t="shared" si="167"/>
        <v>-19.450740614354302</v>
      </c>
      <c r="AB486">
        <f t="shared" si="176"/>
        <v>0</v>
      </c>
    </row>
    <row r="487" spans="1:28" x14ac:dyDescent="0.25">
      <c r="A487">
        <f t="shared" si="155"/>
        <v>4.5499999999999474</v>
      </c>
      <c r="B487">
        <v>0</v>
      </c>
      <c r="C487" s="5">
        <f t="shared" si="168"/>
        <v>339.248804586392</v>
      </c>
      <c r="D487" s="5">
        <f t="shared" si="169"/>
        <v>47.357432904668876</v>
      </c>
      <c r="E487" s="2">
        <f t="shared" si="170"/>
        <v>339.248804586392</v>
      </c>
      <c r="F487" s="2">
        <f t="shared" si="171"/>
        <v>0</v>
      </c>
      <c r="G487" s="3">
        <v>0</v>
      </c>
      <c r="H487" s="3">
        <f t="shared" si="172"/>
        <v>52.830949318101233</v>
      </c>
      <c r="I487" s="3">
        <f t="shared" si="173"/>
        <v>-44.977057977479902</v>
      </c>
      <c r="J487" s="2">
        <f t="shared" si="157"/>
        <v>69.383318961846797</v>
      </c>
      <c r="K487" s="2">
        <f t="shared" si="158"/>
        <v>69.383318961846797</v>
      </c>
      <c r="L487" s="2">
        <f t="shared" si="159"/>
        <v>47.296059278695836</v>
      </c>
      <c r="M487" s="5">
        <f t="shared" si="160"/>
        <v>0.42309504351718702</v>
      </c>
      <c r="N487" s="4">
        <f t="shared" si="174"/>
        <v>0.39002307888624493</v>
      </c>
      <c r="O487" s="4">
        <f t="shared" si="175"/>
        <v>0.29890180470731659</v>
      </c>
      <c r="P487" s="4">
        <v>0</v>
      </c>
      <c r="Q487" s="4">
        <f t="shared" si="161"/>
        <v>0</v>
      </c>
      <c r="R487" s="5">
        <v>0</v>
      </c>
      <c r="S487" s="5">
        <f t="shared" si="162"/>
        <v>-8.1938910457061596</v>
      </c>
      <c r="T487" s="5">
        <f t="shared" si="163"/>
        <v>6.9757806244380536</v>
      </c>
      <c r="U487" s="6">
        <f t="shared" si="164"/>
        <v>1939.9340435164575</v>
      </c>
      <c r="V487" s="5">
        <v>0</v>
      </c>
      <c r="W487" s="5">
        <f t="shared" si="165"/>
        <v>4.9281442783013043</v>
      </c>
      <c r="X487" s="5">
        <f t="shared" si="166"/>
        <v>5.7886965556882082</v>
      </c>
      <c r="Y487" s="5">
        <v>0</v>
      </c>
      <c r="Z487" s="5">
        <f t="shared" si="156"/>
        <v>-3.2657467674048553</v>
      </c>
      <c r="AA487" s="5">
        <f t="shared" si="167"/>
        <v>-19.409522819873736</v>
      </c>
      <c r="AB487">
        <f t="shared" si="176"/>
        <v>0</v>
      </c>
    </row>
    <row r="488" spans="1:28" x14ac:dyDescent="0.25">
      <c r="A488">
        <f t="shared" si="155"/>
        <v>4.5599999999999472</v>
      </c>
      <c r="B488">
        <v>0</v>
      </c>
      <c r="C488" s="5">
        <f t="shared" si="168"/>
        <v>339.77695079223463</v>
      </c>
      <c r="D488" s="5">
        <f t="shared" si="169"/>
        <v>46.906691848753084</v>
      </c>
      <c r="E488" s="2">
        <f t="shared" si="170"/>
        <v>339.77695079223463</v>
      </c>
      <c r="F488" s="2">
        <f t="shared" si="171"/>
        <v>0</v>
      </c>
      <c r="G488" s="3">
        <v>0</v>
      </c>
      <c r="H488" s="3">
        <f t="shared" si="172"/>
        <v>52.798291850427184</v>
      </c>
      <c r="I488" s="3">
        <f t="shared" si="173"/>
        <v>-45.171153205678642</v>
      </c>
      <c r="J488" s="2">
        <f t="shared" si="157"/>
        <v>69.484478153424874</v>
      </c>
      <c r="K488" s="2">
        <f t="shared" si="158"/>
        <v>69.484478153424874</v>
      </c>
      <c r="L488" s="2">
        <f t="shared" si="159"/>
        <v>47.365015782839038</v>
      </c>
      <c r="M488" s="5">
        <f t="shared" si="160"/>
        <v>0.42305048882959323</v>
      </c>
      <c r="N488" s="4">
        <f t="shared" si="174"/>
        <v>0.38933261872006758</v>
      </c>
      <c r="O488" s="4">
        <f t="shared" si="175"/>
        <v>0.29873939628080154</v>
      </c>
      <c r="P488" s="4">
        <v>0</v>
      </c>
      <c r="Q488" s="4">
        <f t="shared" si="161"/>
        <v>0</v>
      </c>
      <c r="R488" s="5">
        <v>0</v>
      </c>
      <c r="S488" s="5">
        <f t="shared" si="162"/>
        <v>-8.199901504112912</v>
      </c>
      <c r="T488" s="5">
        <f t="shared" si="163"/>
        <v>7.0153596666169848</v>
      </c>
      <c r="U488" s="6">
        <f t="shared" si="164"/>
        <v>1939.1582250730835</v>
      </c>
      <c r="V488" s="5">
        <v>0</v>
      </c>
      <c r="W488" s="5">
        <f t="shared" si="165"/>
        <v>4.9539342627778575</v>
      </c>
      <c r="X488" s="5">
        <f t="shared" si="166"/>
        <v>5.7904049033907441</v>
      </c>
      <c r="Y488" s="5">
        <v>0</v>
      </c>
      <c r="Z488" s="5">
        <f t="shared" si="156"/>
        <v>-3.2459672413350544</v>
      </c>
      <c r="AA488" s="5">
        <f t="shared" si="167"/>
        <v>-19.368235429992271</v>
      </c>
      <c r="AB488">
        <f t="shared" si="176"/>
        <v>0</v>
      </c>
    </row>
    <row r="489" spans="1:28" x14ac:dyDescent="0.25">
      <c r="A489">
        <f t="shared" si="155"/>
        <v>4.569999999999947</v>
      </c>
      <c r="B489">
        <v>0</v>
      </c>
      <c r="C489" s="5">
        <f t="shared" si="168"/>
        <v>340.30477141237685</v>
      </c>
      <c r="D489" s="5">
        <f t="shared" si="169"/>
        <v>46.454011904924798</v>
      </c>
      <c r="E489" s="2">
        <f t="shared" si="170"/>
        <v>340.30477141237685</v>
      </c>
      <c r="F489" s="2">
        <f t="shared" si="171"/>
        <v>0</v>
      </c>
      <c r="G489" s="3">
        <v>0</v>
      </c>
      <c r="H489" s="3">
        <f t="shared" si="172"/>
        <v>52.765832178013831</v>
      </c>
      <c r="I489" s="3">
        <f t="shared" si="173"/>
        <v>-45.364835559978566</v>
      </c>
      <c r="J489" s="2">
        <f t="shared" si="157"/>
        <v>69.585927821810458</v>
      </c>
      <c r="K489" s="2">
        <f t="shared" si="158"/>
        <v>69.585927821810458</v>
      </c>
      <c r="L489" s="2">
        <f t="shared" si="159"/>
        <v>47.434170294349322</v>
      </c>
      <c r="M489" s="5">
        <f t="shared" si="160"/>
        <v>0.42300601750554634</v>
      </c>
      <c r="N489" s="4">
        <f t="shared" si="174"/>
        <v>0.3886422272054475</v>
      </c>
      <c r="O489" s="4">
        <f t="shared" si="175"/>
        <v>0.29857660432808358</v>
      </c>
      <c r="P489" s="4">
        <v>0</v>
      </c>
      <c r="Q489" s="4">
        <f t="shared" si="161"/>
        <v>0</v>
      </c>
      <c r="R489" s="5">
        <v>0</v>
      </c>
      <c r="S489" s="5">
        <f t="shared" si="162"/>
        <v>-8.205962380545456</v>
      </c>
      <c r="T489" s="5">
        <f t="shared" si="163"/>
        <v>7.0549846110439427</v>
      </c>
      <c r="U489" s="6">
        <f t="shared" si="164"/>
        <v>1938.3827168950299</v>
      </c>
      <c r="V489" s="5">
        <v>0</v>
      </c>
      <c r="W489" s="5">
        <f t="shared" si="165"/>
        <v>4.9797243102452242</v>
      </c>
      <c r="X489" s="5">
        <f t="shared" si="166"/>
        <v>5.7921360014580276</v>
      </c>
      <c r="Y489" s="5">
        <v>0</v>
      </c>
      <c r="Z489" s="5">
        <f t="shared" si="156"/>
        <v>-3.2262380703002318</v>
      </c>
      <c r="AA489" s="5">
        <f t="shared" si="167"/>
        <v>-19.326879387498028</v>
      </c>
      <c r="AB489">
        <f t="shared" si="176"/>
        <v>0</v>
      </c>
    </row>
    <row r="490" spans="1:28" x14ac:dyDescent="0.25">
      <c r="A490">
        <f t="shared" si="155"/>
        <v>4.5799999999999468</v>
      </c>
      <c r="B490">
        <v>0</v>
      </c>
      <c r="C490" s="5">
        <f t="shared" si="168"/>
        <v>340.83226842225349</v>
      </c>
      <c r="D490" s="5">
        <f t="shared" si="169"/>
        <v>45.999397205355635</v>
      </c>
      <c r="E490" s="2">
        <f t="shared" si="170"/>
        <v>340.83226842225349</v>
      </c>
      <c r="F490" s="2">
        <f t="shared" si="171"/>
        <v>0</v>
      </c>
      <c r="G490" s="3">
        <v>0</v>
      </c>
      <c r="H490" s="3">
        <f t="shared" si="172"/>
        <v>52.733569797310828</v>
      </c>
      <c r="I490" s="3">
        <f t="shared" si="173"/>
        <v>-45.558104353853544</v>
      </c>
      <c r="J490" s="2">
        <f t="shared" si="157"/>
        <v>69.687662149655026</v>
      </c>
      <c r="K490" s="2">
        <f t="shared" si="158"/>
        <v>69.687662149655026</v>
      </c>
      <c r="L490" s="2">
        <f t="shared" si="159"/>
        <v>47.503518847753938</v>
      </c>
      <c r="M490" s="5">
        <f t="shared" si="160"/>
        <v>0.42296163228003703</v>
      </c>
      <c r="N490" s="4">
        <f t="shared" si="174"/>
        <v>0.38795194728136995</v>
      </c>
      <c r="O490" s="4">
        <f t="shared" si="175"/>
        <v>0.29841343765375461</v>
      </c>
      <c r="P490" s="4">
        <v>0</v>
      </c>
      <c r="Q490" s="4">
        <f t="shared" si="161"/>
        <v>0</v>
      </c>
      <c r="R490" s="5">
        <v>0</v>
      </c>
      <c r="S490" s="5">
        <f t="shared" si="162"/>
        <v>-8.2120730237237307</v>
      </c>
      <c r="T490" s="5">
        <f t="shared" si="163"/>
        <v>7.0946549079510657</v>
      </c>
      <c r="U490" s="6">
        <f t="shared" si="164"/>
        <v>1937.6075188582156</v>
      </c>
      <c r="V490" s="5">
        <v>0</v>
      </c>
      <c r="W490" s="5">
        <f t="shared" si="165"/>
        <v>5.0055139721208324</v>
      </c>
      <c r="X490" s="5">
        <f t="shared" si="166"/>
        <v>5.7938894553219367</v>
      </c>
      <c r="Y490" s="5">
        <v>0</v>
      </c>
      <c r="Z490" s="5">
        <f t="shared" si="156"/>
        <v>-3.2065590516028983</v>
      </c>
      <c r="AA490" s="5">
        <f t="shared" si="167"/>
        <v>-19.285455636726997</v>
      </c>
      <c r="AB490">
        <f t="shared" si="176"/>
        <v>0</v>
      </c>
    </row>
    <row r="491" spans="1:28" x14ac:dyDescent="0.25">
      <c r="A491">
        <f t="shared" si="155"/>
        <v>4.5899999999999466</v>
      </c>
      <c r="B491">
        <v>0</v>
      </c>
      <c r="C491" s="5">
        <f t="shared" si="168"/>
        <v>341.35944379227402</v>
      </c>
      <c r="D491" s="5">
        <f t="shared" si="169"/>
        <v>45.542851889035262</v>
      </c>
      <c r="E491" s="2">
        <f t="shared" si="170"/>
        <v>341.35944379227402</v>
      </c>
      <c r="F491" s="2">
        <f t="shared" si="171"/>
        <v>0</v>
      </c>
      <c r="G491" s="3">
        <v>0</v>
      </c>
      <c r="H491" s="3">
        <f t="shared" si="172"/>
        <v>52.701504206794802</v>
      </c>
      <c r="I491" s="3">
        <f t="shared" si="173"/>
        <v>-45.750958910220817</v>
      </c>
      <c r="J491" s="2">
        <f t="shared" si="157"/>
        <v>69.789675360066866</v>
      </c>
      <c r="K491" s="2">
        <f t="shared" si="158"/>
        <v>69.789675360066866</v>
      </c>
      <c r="L491" s="2">
        <f t="shared" si="159"/>
        <v>47.573057505158054</v>
      </c>
      <c r="M491" s="5">
        <f t="shared" si="160"/>
        <v>0.4229173358232749</v>
      </c>
      <c r="N491" s="4">
        <f t="shared" si="174"/>
        <v>0.38726182118272418</v>
      </c>
      <c r="O491" s="4">
        <f t="shared" si="175"/>
        <v>0.29824990498926057</v>
      </c>
      <c r="P491" s="4">
        <v>0</v>
      </c>
      <c r="Q491" s="4">
        <f t="shared" si="161"/>
        <v>0</v>
      </c>
      <c r="R491" s="5">
        <v>0</v>
      </c>
      <c r="S491" s="5">
        <f t="shared" si="162"/>
        <v>-8.2182327886984847</v>
      </c>
      <c r="T491" s="5">
        <f t="shared" si="163"/>
        <v>7.1343700011867437</v>
      </c>
      <c r="U491" s="6">
        <f t="shared" si="164"/>
        <v>1936.8326308386081</v>
      </c>
      <c r="V491" s="5">
        <v>0</v>
      </c>
      <c r="W491" s="5">
        <f t="shared" si="165"/>
        <v>5.0313027979097429</v>
      </c>
      <c r="X491" s="5">
        <f t="shared" si="166"/>
        <v>5.7956648753532978</v>
      </c>
      <c r="Y491" s="5">
        <v>0</v>
      </c>
      <c r="Z491" s="5">
        <f t="shared" si="156"/>
        <v>-3.1869299907887418</v>
      </c>
      <c r="AA491" s="5">
        <f t="shared" si="167"/>
        <v>-19.243965123459958</v>
      </c>
      <c r="AB491">
        <f t="shared" si="176"/>
        <v>0</v>
      </c>
    </row>
    <row r="492" spans="1:28" x14ac:dyDescent="0.25">
      <c r="A492">
        <f t="shared" si="155"/>
        <v>4.5999999999999464</v>
      </c>
      <c r="B492">
        <v>0</v>
      </c>
      <c r="C492" s="5">
        <f t="shared" si="168"/>
        <v>341.88629948784245</v>
      </c>
      <c r="D492" s="5">
        <f t="shared" si="169"/>
        <v>45.084380101676878</v>
      </c>
      <c r="E492" s="2">
        <f t="shared" si="170"/>
        <v>341.88629948784245</v>
      </c>
      <c r="F492" s="2">
        <f t="shared" si="171"/>
        <v>0</v>
      </c>
      <c r="G492" s="3">
        <v>0</v>
      </c>
      <c r="H492" s="3">
        <f t="shared" si="172"/>
        <v>52.669634906886913</v>
      </c>
      <c r="I492" s="3">
        <f t="shared" si="173"/>
        <v>-45.943398561455417</v>
      </c>
      <c r="J492" s="2">
        <f t="shared" si="157"/>
        <v>69.891961716648822</v>
      </c>
      <c r="K492" s="2">
        <f t="shared" si="158"/>
        <v>69.891961716648822</v>
      </c>
      <c r="L492" s="2">
        <f t="shared" si="159"/>
        <v>47.642782356270494</v>
      </c>
      <c r="M492" s="5">
        <f t="shared" si="160"/>
        <v>0.42287313074142446</v>
      </c>
      <c r="N492" s="4">
        <f t="shared" si="174"/>
        <v>0.38657189044536733</v>
      </c>
      <c r="O492" s="4">
        <f t="shared" si="175"/>
        <v>0.29808601499288639</v>
      </c>
      <c r="P492" s="4">
        <v>0</v>
      </c>
      <c r="Q492" s="4">
        <f t="shared" si="161"/>
        <v>0</v>
      </c>
      <c r="R492" s="5">
        <v>0</v>
      </c>
      <c r="S492" s="5">
        <f t="shared" si="162"/>
        <v>-8.2244410368089476</v>
      </c>
      <c r="T492" s="5">
        <f t="shared" si="163"/>
        <v>7.1741293283560514</v>
      </c>
      <c r="U492" s="6">
        <f t="shared" si="164"/>
        <v>1936.0580527122256</v>
      </c>
      <c r="V492" s="5">
        <v>0</v>
      </c>
      <c r="W492" s="5">
        <f t="shared" si="165"/>
        <v>5.0570903353064729</v>
      </c>
      <c r="X492" s="5">
        <f t="shared" si="166"/>
        <v>5.7974618768233439</v>
      </c>
      <c r="Y492" s="5">
        <v>0</v>
      </c>
      <c r="Z492" s="5">
        <f t="shared" si="156"/>
        <v>-3.1673507015024747</v>
      </c>
      <c r="AA492" s="5">
        <f t="shared" si="167"/>
        <v>-19.202408794820606</v>
      </c>
      <c r="AB492">
        <f t="shared" si="176"/>
        <v>0</v>
      </c>
    </row>
    <row r="493" spans="1:28" x14ac:dyDescent="0.25">
      <c r="A493">
        <f t="shared" si="155"/>
        <v>4.6099999999999461</v>
      </c>
      <c r="B493">
        <v>0</v>
      </c>
      <c r="C493" s="5">
        <f t="shared" si="168"/>
        <v>342.41283746937626</v>
      </c>
      <c r="D493" s="5">
        <f t="shared" si="169"/>
        <v>44.623985995622583</v>
      </c>
      <c r="E493" s="2">
        <f t="shared" si="170"/>
        <v>342.41283746937626</v>
      </c>
      <c r="F493" s="2">
        <f t="shared" si="171"/>
        <v>0</v>
      </c>
      <c r="G493" s="3">
        <v>0</v>
      </c>
      <c r="H493" s="3">
        <f t="shared" si="172"/>
        <v>52.637961399871891</v>
      </c>
      <c r="I493" s="3">
        <f t="shared" si="173"/>
        <v>-46.135422649403623</v>
      </c>
      <c r="J493" s="2">
        <f t="shared" si="157"/>
        <v>69.994515523528761</v>
      </c>
      <c r="K493" s="2">
        <f t="shared" si="158"/>
        <v>69.994515523528761</v>
      </c>
      <c r="L493" s="2">
        <f t="shared" si="159"/>
        <v>47.712689518424511</v>
      </c>
      <c r="M493" s="5">
        <f t="shared" si="160"/>
        <v>0.4228290195773472</v>
      </c>
      <c r="N493" s="4">
        <f t="shared" si="174"/>
        <v>0.38588219591129991</v>
      </c>
      <c r="O493" s="4">
        <f t="shared" si="175"/>
        <v>0.29792177624975574</v>
      </c>
      <c r="P493" s="4">
        <v>0</v>
      </c>
      <c r="Q493" s="4">
        <f t="shared" si="161"/>
        <v>0</v>
      </c>
      <c r="R493" s="5">
        <v>0</v>
      </c>
      <c r="S493" s="5">
        <f t="shared" si="162"/>
        <v>-8.2306971356401828</v>
      </c>
      <c r="T493" s="5">
        <f t="shared" si="163"/>
        <v>7.213932320960283</v>
      </c>
      <c r="U493" s="6">
        <f t="shared" si="164"/>
        <v>1935.2837843551356</v>
      </c>
      <c r="V493" s="5">
        <v>0</v>
      </c>
      <c r="W493" s="5">
        <f t="shared" si="165"/>
        <v>5.0828761302956513</v>
      </c>
      <c r="X493" s="5">
        <f t="shared" si="166"/>
        <v>5.7992800798648645</v>
      </c>
      <c r="Y493" s="5">
        <v>0</v>
      </c>
      <c r="Z493" s="5">
        <f t="shared" si="156"/>
        <v>-3.1478210053445315</v>
      </c>
      <c r="AA493" s="5">
        <f t="shared" si="167"/>
        <v>-19.160787599174853</v>
      </c>
      <c r="AB493">
        <f t="shared" si="176"/>
        <v>0</v>
      </c>
    </row>
    <row r="494" spans="1:28" x14ac:dyDescent="0.25">
      <c r="A494">
        <f t="shared" si="155"/>
        <v>4.6199999999999459</v>
      </c>
      <c r="B494">
        <v>0</v>
      </c>
      <c r="C494" s="5">
        <f t="shared" si="168"/>
        <v>342.93905969232469</v>
      </c>
      <c r="D494" s="5">
        <f t="shared" si="169"/>
        <v>44.161673729748586</v>
      </c>
      <c r="E494" s="2">
        <f t="shared" si="170"/>
        <v>342.93905969232469</v>
      </c>
      <c r="F494" s="2">
        <f t="shared" si="171"/>
        <v>0</v>
      </c>
      <c r="G494" s="3">
        <v>0</v>
      </c>
      <c r="H494" s="3">
        <f t="shared" si="172"/>
        <v>52.606483189818448</v>
      </c>
      <c r="I494" s="3">
        <f t="shared" si="173"/>
        <v>-46.327030525395372</v>
      </c>
      <c r="J494" s="2">
        <f t="shared" si="157"/>
        <v>70.097331125382837</v>
      </c>
      <c r="K494" s="2">
        <f t="shared" si="158"/>
        <v>70.097331125382837</v>
      </c>
      <c r="L494" s="2">
        <f t="shared" si="159"/>
        <v>47.782775136593614</v>
      </c>
      <c r="M494" s="5">
        <f t="shared" si="160"/>
        <v>0.42278500481134951</v>
      </c>
      <c r="N494" s="4">
        <f t="shared" si="174"/>
        <v>0.38519277773394678</v>
      </c>
      <c r="O494" s="4">
        <f t="shared" si="175"/>
        <v>0.29775719727184652</v>
      </c>
      <c r="P494" s="4">
        <v>0</v>
      </c>
      <c r="Q494" s="4">
        <f t="shared" si="161"/>
        <v>0</v>
      </c>
      <c r="R494" s="5">
        <v>0</v>
      </c>
      <c r="S494" s="5">
        <f t="shared" si="162"/>
        <v>-8.2370004589801855</v>
      </c>
      <c r="T494" s="5">
        <f t="shared" si="163"/>
        <v>7.2537784045356117</v>
      </c>
      <c r="U494" s="6">
        <f t="shared" si="164"/>
        <v>1934.5098256434555</v>
      </c>
      <c r="V494" s="5">
        <v>0</v>
      </c>
      <c r="W494" s="5">
        <f t="shared" si="165"/>
        <v>5.108659727251494</v>
      </c>
      <c r="X494" s="5">
        <f t="shared" si="166"/>
        <v>5.801119109433027</v>
      </c>
      <c r="Y494" s="5">
        <v>0</v>
      </c>
      <c r="Z494" s="5">
        <f t="shared" si="156"/>
        <v>-3.1283407317286915</v>
      </c>
      <c r="AA494" s="5">
        <f t="shared" si="167"/>
        <v>-19.119102486031359</v>
      </c>
      <c r="AB494">
        <f t="shared" si="176"/>
        <v>0</v>
      </c>
    </row>
    <row r="495" spans="1:28" x14ac:dyDescent="0.25">
      <c r="A495">
        <f t="shared" si="155"/>
        <v>4.6299999999999457</v>
      </c>
      <c r="B495">
        <v>0</v>
      </c>
      <c r="C495" s="5">
        <f t="shared" si="168"/>
        <v>343.46496810718628</v>
      </c>
      <c r="D495" s="5">
        <f t="shared" si="169"/>
        <v>43.697447469370324</v>
      </c>
      <c r="E495" s="2">
        <f t="shared" si="170"/>
        <v>343.46496810718628</v>
      </c>
      <c r="F495" s="2">
        <f t="shared" si="171"/>
        <v>0</v>
      </c>
      <c r="G495" s="3">
        <v>0</v>
      </c>
      <c r="H495" s="3">
        <f t="shared" si="172"/>
        <v>52.575199782501159</v>
      </c>
      <c r="I495" s="3">
        <f t="shared" si="173"/>
        <v>-46.518221550255689</v>
      </c>
      <c r="J495" s="2">
        <f t="shared" si="157"/>
        <v>70.200402907451917</v>
      </c>
      <c r="K495" s="2">
        <f t="shared" si="158"/>
        <v>70.200402907451917</v>
      </c>
      <c r="L495" s="2">
        <f t="shared" si="159"/>
        <v>47.853035383402805</v>
      </c>
      <c r="M495" s="5">
        <f t="shared" si="160"/>
        <v>0.42274108886193529</v>
      </c>
      <c r="N495" s="4">
        <f t="shared" si="174"/>
        <v>0.38450367538353769</v>
      </c>
      <c r="O495" s="4">
        <f t="shared" si="175"/>
        <v>0.29759228649802111</v>
      </c>
      <c r="P495" s="4">
        <v>0</v>
      </c>
      <c r="Q495" s="4">
        <f t="shared" si="161"/>
        <v>0</v>
      </c>
      <c r="R495" s="5">
        <v>0</v>
      </c>
      <c r="S495" s="5">
        <f t="shared" si="162"/>
        <v>-8.2433503867767097</v>
      </c>
      <c r="T495" s="5">
        <f t="shared" si="163"/>
        <v>7.2936669987908562</v>
      </c>
      <c r="U495" s="6">
        <f t="shared" si="164"/>
        <v>1933.7361764533514</v>
      </c>
      <c r="V495" s="5">
        <v>0</v>
      </c>
      <c r="W495" s="5">
        <f t="shared" si="165"/>
        <v>5.1344406690361142</v>
      </c>
      <c r="X495" s="5">
        <f t="shared" si="166"/>
        <v>5.8029785952659418</v>
      </c>
      <c r="Y495" s="5">
        <v>0</v>
      </c>
      <c r="Z495" s="5">
        <f t="shared" si="156"/>
        <v>-3.1089097177405955</v>
      </c>
      <c r="AA495" s="5">
        <f t="shared" si="167"/>
        <v>-19.077354405943201</v>
      </c>
      <c r="AB495">
        <f t="shared" si="176"/>
        <v>0</v>
      </c>
    </row>
    <row r="496" spans="1:28" x14ac:dyDescent="0.25">
      <c r="A496">
        <f t="shared" si="155"/>
        <v>4.6399999999999455</v>
      </c>
      <c r="B496">
        <v>0</v>
      </c>
      <c r="C496" s="5">
        <f t="shared" si="168"/>
        <v>343.99056465952543</v>
      </c>
      <c r="D496" s="5">
        <f t="shared" si="169"/>
        <v>43.231311386147468</v>
      </c>
      <c r="E496" s="2">
        <f t="shared" si="170"/>
        <v>343.99056465952543</v>
      </c>
      <c r="F496" s="2">
        <f t="shared" si="171"/>
        <v>0</v>
      </c>
      <c r="G496" s="3">
        <v>0</v>
      </c>
      <c r="H496" s="3">
        <f t="shared" si="172"/>
        <v>52.544110685323751</v>
      </c>
      <c r="I496" s="3">
        <f t="shared" si="173"/>
        <v>-46.708995094315121</v>
      </c>
      <c r="J496" s="2">
        <f t="shared" si="157"/>
        <v>70.303725295551075</v>
      </c>
      <c r="K496" s="2">
        <f t="shared" si="158"/>
        <v>70.303725295551075</v>
      </c>
      <c r="L496" s="2">
        <f t="shared" si="159"/>
        <v>47.923466459135021</v>
      </c>
      <c r="M496" s="5">
        <f t="shared" si="160"/>
        <v>0.42269727408656343</v>
      </c>
      <c r="N496" s="4">
        <f t="shared" si="174"/>
        <v>0.38381492765258235</v>
      </c>
      <c r="O496" s="4">
        <f t="shared" si="175"/>
        <v>0.29742705229407124</v>
      </c>
      <c r="P496" s="4">
        <v>0</v>
      </c>
      <c r="Q496" s="4">
        <f t="shared" si="161"/>
        <v>0</v>
      </c>
      <c r="R496" s="5">
        <v>0</v>
      </c>
      <c r="S496" s="5">
        <f t="shared" si="162"/>
        <v>-8.2497463050938382</v>
      </c>
      <c r="T496" s="5">
        <f t="shared" si="163"/>
        <v>7.3335975177443071</v>
      </c>
      <c r="U496" s="6">
        <f t="shared" si="164"/>
        <v>1932.9628366610395</v>
      </c>
      <c r="V496" s="5">
        <v>0</v>
      </c>
      <c r="W496" s="5">
        <f t="shared" si="165"/>
        <v>5.1602184970966265</v>
      </c>
      <c r="X496" s="5">
        <f t="shared" si="166"/>
        <v>5.804858171844935</v>
      </c>
      <c r="Y496" s="5">
        <v>0</v>
      </c>
      <c r="Z496" s="5">
        <f t="shared" si="156"/>
        <v>-3.0895278079972117</v>
      </c>
      <c r="AA496" s="5">
        <f t="shared" si="167"/>
        <v>-19.035544310410756</v>
      </c>
      <c r="AB496">
        <f t="shared" si="176"/>
        <v>0</v>
      </c>
    </row>
    <row r="497" spans="1:28" x14ac:dyDescent="0.25">
      <c r="A497">
        <f t="shared" si="155"/>
        <v>4.6499999999999453</v>
      </c>
      <c r="B497">
        <v>0</v>
      </c>
      <c r="C497" s="5">
        <f t="shared" si="168"/>
        <v>344.51585128998829</v>
      </c>
      <c r="D497" s="5">
        <f t="shared" si="169"/>
        <v>42.763269657988801</v>
      </c>
      <c r="E497" s="2">
        <f t="shared" si="170"/>
        <v>344.51585128998829</v>
      </c>
      <c r="F497" s="2">
        <f t="shared" si="171"/>
        <v>0</v>
      </c>
      <c r="G497" s="3">
        <v>0</v>
      </c>
      <c r="H497" s="3">
        <f t="shared" si="172"/>
        <v>52.513215407243777</v>
      </c>
      <c r="I497" s="3">
        <f t="shared" si="173"/>
        <v>-46.899350537419231</v>
      </c>
      <c r="J497" s="2">
        <f t="shared" si="157"/>
        <v>70.407292756072579</v>
      </c>
      <c r="K497" s="2">
        <f t="shared" si="158"/>
        <v>70.407292756072579</v>
      </c>
      <c r="L497" s="2">
        <f t="shared" si="159"/>
        <v>47.994064591733178</v>
      </c>
      <c r="M497" s="5">
        <f t="shared" si="160"/>
        <v>0.42265356278240879</v>
      </c>
      <c r="N497" s="4">
        <f t="shared" si="174"/>
        <v>0.38312657266143413</v>
      </c>
      <c r="O497" s="4">
        <f t="shared" si="175"/>
        <v>0.29726150295277692</v>
      </c>
      <c r="P497" s="4">
        <v>0</v>
      </c>
      <c r="Q497" s="4">
        <f t="shared" si="161"/>
        <v>0</v>
      </c>
      <c r="R497" s="5">
        <v>0</v>
      </c>
      <c r="S497" s="5">
        <f t="shared" si="162"/>
        <v>-8.2561876060683446</v>
      </c>
      <c r="T497" s="5">
        <f t="shared" si="163"/>
        <v>7.3735693698596663</v>
      </c>
      <c r="U497" s="6">
        <f t="shared" si="164"/>
        <v>1932.1898061427858</v>
      </c>
      <c r="V497" s="5">
        <v>0</v>
      </c>
      <c r="W497" s="5">
        <f t="shared" si="165"/>
        <v>5.1859927515610966</v>
      </c>
      <c r="X497" s="5">
        <f t="shared" si="166"/>
        <v>5.8067574783545952</v>
      </c>
      <c r="Y497" s="5">
        <v>0</v>
      </c>
      <c r="Z497" s="5">
        <f t="shared" si="156"/>
        <v>-3.0701948545072479</v>
      </c>
      <c r="AA497" s="5">
        <f t="shared" si="167"/>
        <v>-18.993673151785739</v>
      </c>
      <c r="AB497">
        <f t="shared" si="176"/>
        <v>0</v>
      </c>
    </row>
    <row r="498" spans="1:28" x14ac:dyDescent="0.25">
      <c r="A498">
        <f t="shared" si="155"/>
        <v>4.6599999999999451</v>
      </c>
      <c r="B498">
        <v>0</v>
      </c>
      <c r="C498" s="5">
        <f t="shared" si="168"/>
        <v>345.04082993431797</v>
      </c>
      <c r="D498" s="5">
        <f t="shared" si="169"/>
        <v>42.293326468957019</v>
      </c>
      <c r="E498" s="2">
        <f t="shared" si="170"/>
        <v>345.04082993431797</v>
      </c>
      <c r="F498" s="2">
        <f t="shared" si="171"/>
        <v>0</v>
      </c>
      <c r="G498" s="3">
        <v>0</v>
      </c>
      <c r="H498" s="3">
        <f t="shared" si="172"/>
        <v>52.482513458698705</v>
      </c>
      <c r="I498" s="3">
        <f t="shared" si="173"/>
        <v>-47.089287268937092</v>
      </c>
      <c r="J498" s="2">
        <f t="shared" si="157"/>
        <v>70.511099795982275</v>
      </c>
      <c r="K498" s="2">
        <f t="shared" si="158"/>
        <v>70.511099795982275</v>
      </c>
      <c r="L498" s="2">
        <f t="shared" si="159"/>
        <v>48.064826036797733</v>
      </c>
      <c r="M498" s="5">
        <f t="shared" si="160"/>
        <v>0.42260995718712696</v>
      </c>
      <c r="N498" s="4">
        <f t="shared" si="174"/>
        <v>0.38243864786393689</v>
      </c>
      <c r="O498" s="4">
        <f t="shared" si="175"/>
        <v>0.29709564669397936</v>
      </c>
      <c r="P498" s="4">
        <v>0</v>
      </c>
      <c r="Q498" s="4">
        <f t="shared" si="161"/>
        <v>0</v>
      </c>
      <c r="R498" s="5">
        <v>0</v>
      </c>
      <c r="S498" s="5">
        <f t="shared" si="162"/>
        <v>-8.2626736878658207</v>
      </c>
      <c r="T498" s="5">
        <f t="shared" si="163"/>
        <v>7.4135819581810241</v>
      </c>
      <c r="U498" s="6">
        <f t="shared" si="164"/>
        <v>1931.4170847749053</v>
      </c>
      <c r="V498" s="5">
        <v>0</v>
      </c>
      <c r="W498" s="5">
        <f t="shared" si="165"/>
        <v>5.2117629713332772</v>
      </c>
      <c r="X498" s="5">
        <f t="shared" si="166"/>
        <v>5.8086761586425757</v>
      </c>
      <c r="Y498" s="5">
        <v>0</v>
      </c>
      <c r="Z498" s="5">
        <f t="shared" si="156"/>
        <v>-3.0509107165325435</v>
      </c>
      <c r="AA498" s="5">
        <f t="shared" si="167"/>
        <v>-18.9517418831764</v>
      </c>
      <c r="AB498">
        <f t="shared" si="176"/>
        <v>0</v>
      </c>
    </row>
    <row r="499" spans="1:28" x14ac:dyDescent="0.25">
      <c r="A499">
        <f t="shared" si="155"/>
        <v>4.6699999999999449</v>
      </c>
      <c r="B499">
        <v>0</v>
      </c>
      <c r="C499" s="5">
        <f t="shared" si="168"/>
        <v>345.5655025233691</v>
      </c>
      <c r="D499" s="5">
        <f t="shared" si="169"/>
        <v>41.821486009173491</v>
      </c>
      <c r="E499" s="2">
        <f t="shared" si="170"/>
        <v>345.5655025233691</v>
      </c>
      <c r="F499" s="2">
        <f t="shared" si="171"/>
        <v>0</v>
      </c>
      <c r="G499" s="3">
        <v>0</v>
      </c>
      <c r="H499" s="3">
        <f t="shared" si="172"/>
        <v>52.452004351533382</v>
      </c>
      <c r="I499" s="3">
        <f t="shared" si="173"/>
        <v>-47.278804687768854</v>
      </c>
      <c r="J499" s="2">
        <f t="shared" si="157"/>
        <v>70.615140962809605</v>
      </c>
      <c r="K499" s="2">
        <f t="shared" si="158"/>
        <v>70.615140962809605</v>
      </c>
      <c r="L499" s="2">
        <f t="shared" si="159"/>
        <v>48.135747077579822</v>
      </c>
      <c r="M499" s="5">
        <f t="shared" si="160"/>
        <v>0.42256645947962151</v>
      </c>
      <c r="N499" s="4">
        <f t="shared" si="174"/>
        <v>0.38175119005315167</v>
      </c>
      <c r="O499" s="4">
        <f t="shared" si="175"/>
        <v>0.29692949166466731</v>
      </c>
      <c r="P499" s="4">
        <v>0</v>
      </c>
      <c r="Q499" s="4">
        <f t="shared" si="161"/>
        <v>0</v>
      </c>
      <c r="R499" s="5">
        <v>0</v>
      </c>
      <c r="S499" s="5">
        <f t="shared" si="162"/>
        <v>-8.2692039546366018</v>
      </c>
      <c r="T499" s="5">
        <f t="shared" si="163"/>
        <v>7.4536346804668954</v>
      </c>
      <c r="U499" s="6">
        <f t="shared" si="164"/>
        <v>1930.6446724337623</v>
      </c>
      <c r="V499" s="5">
        <v>0</v>
      </c>
      <c r="W499" s="5">
        <f t="shared" si="165"/>
        <v>5.2375286941861585</v>
      </c>
      <c r="X499" s="5">
        <f t="shared" si="166"/>
        <v>5.8106138611791893</v>
      </c>
      <c r="Y499" s="5">
        <v>0</v>
      </c>
      <c r="Z499" s="5">
        <f t="shared" si="156"/>
        <v>-3.0316752604504433</v>
      </c>
      <c r="AA499" s="5">
        <f t="shared" si="167"/>
        <v>-18.909751458353917</v>
      </c>
      <c r="AB499">
        <f t="shared" si="176"/>
        <v>0</v>
      </c>
    </row>
    <row r="500" spans="1:28" x14ac:dyDescent="0.25">
      <c r="A500">
        <f t="shared" si="155"/>
        <v>4.6799999999999446</v>
      </c>
      <c r="B500">
        <v>0</v>
      </c>
      <c r="C500" s="5">
        <f t="shared" si="168"/>
        <v>346.08987098312144</v>
      </c>
      <c r="D500" s="5">
        <f t="shared" si="169"/>
        <v>41.347752474722881</v>
      </c>
      <c r="E500" s="2">
        <f t="shared" si="170"/>
        <v>346.08987098312144</v>
      </c>
      <c r="F500" s="2">
        <f t="shared" si="171"/>
        <v>0</v>
      </c>
      <c r="G500" s="3">
        <v>0</v>
      </c>
      <c r="H500" s="3">
        <f t="shared" si="172"/>
        <v>52.421687598928877</v>
      </c>
      <c r="I500" s="3">
        <f t="shared" si="173"/>
        <v>-47.467902202352391</v>
      </c>
      <c r="J500" s="2">
        <f t="shared" si="157"/>
        <v>70.719410844631497</v>
      </c>
      <c r="K500" s="2">
        <f t="shared" si="158"/>
        <v>70.719410844631497</v>
      </c>
      <c r="L500" s="2">
        <f t="shared" si="159"/>
        <v>48.206824024970345</v>
      </c>
      <c r="M500" s="5">
        <f t="shared" si="160"/>
        <v>0.42252307178081333</v>
      </c>
      <c r="N500" s="4">
        <f t="shared" si="174"/>
        <v>0.38106423536715522</v>
      </c>
      <c r="O500" s="4">
        <f t="shared" si="175"/>
        <v>0.29676304593907621</v>
      </c>
      <c r="P500" s="4">
        <v>0</v>
      </c>
      <c r="Q500" s="4">
        <f t="shared" si="161"/>
        <v>0</v>
      </c>
      <c r="R500" s="5">
        <v>0</v>
      </c>
      <c r="S500" s="5">
        <f t="shared" si="162"/>
        <v>-8.2757778164714928</v>
      </c>
      <c r="T500" s="5">
        <f t="shared" si="163"/>
        <v>7.4937269293232935</v>
      </c>
      <c r="U500" s="6">
        <f t="shared" si="164"/>
        <v>1929.8725689957714</v>
      </c>
      <c r="V500" s="5">
        <v>0</v>
      </c>
      <c r="W500" s="5">
        <f t="shared" si="165"/>
        <v>5.2632894568543325</v>
      </c>
      <c r="X500" s="5">
        <f t="shared" si="166"/>
        <v>5.8125702390168072</v>
      </c>
      <c r="Y500" s="5">
        <v>0</v>
      </c>
      <c r="Z500" s="5">
        <f t="shared" si="156"/>
        <v>-3.0124883596171603</v>
      </c>
      <c r="AA500" s="5">
        <f t="shared" si="167"/>
        <v>-18.867702831659898</v>
      </c>
      <c r="AB500">
        <f t="shared" si="176"/>
        <v>0</v>
      </c>
    </row>
    <row r="501" spans="1:28" x14ac:dyDescent="0.25">
      <c r="A501">
        <f t="shared" si="155"/>
        <v>4.6899999999999444</v>
      </c>
      <c r="B501">
        <v>0</v>
      </c>
      <c r="C501" s="5">
        <f t="shared" si="168"/>
        <v>346.61393723469274</v>
      </c>
      <c r="D501" s="5">
        <f t="shared" si="169"/>
        <v>40.872130067557777</v>
      </c>
      <c r="E501" s="2">
        <f t="shared" si="170"/>
        <v>346.61393723469274</v>
      </c>
      <c r="F501" s="2">
        <f t="shared" si="171"/>
        <v>0</v>
      </c>
      <c r="G501" s="3">
        <v>0</v>
      </c>
      <c r="H501" s="3">
        <f t="shared" si="172"/>
        <v>52.391562715332704</v>
      </c>
      <c r="I501" s="3">
        <f t="shared" si="173"/>
        <v>-47.656579230668989</v>
      </c>
      <c r="J501" s="2">
        <f t="shared" si="157"/>
        <v>70.823904070050176</v>
      </c>
      <c r="K501" s="2">
        <f t="shared" si="158"/>
        <v>70.823904070050176</v>
      </c>
      <c r="L501" s="2">
        <f t="shared" si="159"/>
        <v>48.278053217484782</v>
      </c>
      <c r="M501" s="5">
        <f t="shared" si="160"/>
        <v>0.42247979615441261</v>
      </c>
      <c r="N501" s="4">
        <f t="shared" si="174"/>
        <v>0.38037781929490755</v>
      </c>
      <c r="O501" s="4">
        <f t="shared" si="175"/>
        <v>0.29659631751880072</v>
      </c>
      <c r="P501" s="4">
        <v>0</v>
      </c>
      <c r="Q501" s="4">
        <f t="shared" si="161"/>
        <v>0</v>
      </c>
      <c r="R501" s="5">
        <v>0</v>
      </c>
      <c r="S501" s="5">
        <f t="shared" si="162"/>
        <v>-8.2823946893573588</v>
      </c>
      <c r="T501" s="5">
        <f t="shared" si="163"/>
        <v>7.5338580923358602</v>
      </c>
      <c r="U501" s="6">
        <f t="shared" si="164"/>
        <v>1929.1007743373955</v>
      </c>
      <c r="V501" s="5">
        <v>0</v>
      </c>
      <c r="W501" s="5">
        <f t="shared" si="165"/>
        <v>5.2890447951251573</v>
      </c>
      <c r="X501" s="5">
        <f t="shared" si="166"/>
        <v>5.8145449497490889</v>
      </c>
      <c r="Y501" s="5">
        <v>0</v>
      </c>
      <c r="Z501" s="5">
        <f t="shared" si="156"/>
        <v>-2.9933498942322014</v>
      </c>
      <c r="AA501" s="5">
        <f t="shared" si="167"/>
        <v>-18.82559695791505</v>
      </c>
      <c r="AB501">
        <f t="shared" si="176"/>
        <v>0</v>
      </c>
    </row>
    <row r="502" spans="1:28" x14ac:dyDescent="0.25">
      <c r="A502">
        <f t="shared" si="155"/>
        <v>4.6999999999999442</v>
      </c>
      <c r="B502">
        <v>0</v>
      </c>
      <c r="C502" s="5">
        <f t="shared" si="168"/>
        <v>347.13770319435133</v>
      </c>
      <c r="D502" s="5">
        <f t="shared" si="169"/>
        <v>40.394622995403196</v>
      </c>
      <c r="E502" s="2">
        <f t="shared" si="170"/>
        <v>347.13770319435133</v>
      </c>
      <c r="F502" s="2">
        <f t="shared" si="171"/>
        <v>0</v>
      </c>
      <c r="G502" s="3">
        <v>0</v>
      </c>
      <c r="H502" s="3">
        <f t="shared" si="172"/>
        <v>52.361629216390384</v>
      </c>
      <c r="I502" s="3">
        <f t="shared" si="173"/>
        <v>-47.844835200248141</v>
      </c>
      <c r="J502" s="2">
        <f t="shared" si="157"/>
        <v>70.92861530816495</v>
      </c>
      <c r="K502" s="2">
        <f t="shared" si="158"/>
        <v>70.92861530816495</v>
      </c>
      <c r="L502" s="2">
        <f t="shared" si="159"/>
        <v>48.349431021244001</v>
      </c>
      <c r="M502" s="5">
        <f t="shared" si="160"/>
        <v>0.4224366346076911</v>
      </c>
      <c r="N502" s="4">
        <f t="shared" si="174"/>
        <v>0.37969197668218396</v>
      </c>
      <c r="O502" s="4">
        <f t="shared" si="175"/>
        <v>0.29642931433291908</v>
      </c>
      <c r="P502" s="4">
        <v>0</v>
      </c>
      <c r="Q502" s="4">
        <f t="shared" si="161"/>
        <v>0</v>
      </c>
      <c r="R502" s="5">
        <v>0</v>
      </c>
      <c r="S502" s="5">
        <f t="shared" si="162"/>
        <v>-8.2890539951324964</v>
      </c>
      <c r="T502" s="5">
        <f t="shared" si="163"/>
        <v>7.5740275522009828</v>
      </c>
      <c r="U502" s="6">
        <f t="shared" si="164"/>
        <v>1928.3292883351473</v>
      </c>
      <c r="V502" s="5">
        <v>0</v>
      </c>
      <c r="W502" s="5">
        <f t="shared" si="165"/>
        <v>5.3147942439287164</v>
      </c>
      <c r="X502" s="5">
        <f t="shared" si="166"/>
        <v>5.8165376554700305</v>
      </c>
      <c r="Y502" s="5">
        <v>0</v>
      </c>
      <c r="Z502" s="5">
        <f t="shared" si="156"/>
        <v>-2.9742597512037801</v>
      </c>
      <c r="AA502" s="5">
        <f t="shared" si="167"/>
        <v>-18.783434792328986</v>
      </c>
      <c r="AB502">
        <f t="shared" si="176"/>
        <v>0</v>
      </c>
    </row>
    <row r="503" spans="1:28" x14ac:dyDescent="0.25">
      <c r="A503">
        <f t="shared" si="155"/>
        <v>4.709999999999944</v>
      </c>
      <c r="B503">
        <v>0</v>
      </c>
      <c r="C503" s="5">
        <f t="shared" si="168"/>
        <v>347.66117077352772</v>
      </c>
      <c r="D503" s="5">
        <f t="shared" si="169"/>
        <v>39.915235471661099</v>
      </c>
      <c r="E503" s="2">
        <f t="shared" si="170"/>
        <v>347.66117077352772</v>
      </c>
      <c r="F503" s="2">
        <f t="shared" si="171"/>
        <v>0</v>
      </c>
      <c r="G503" s="3">
        <v>0</v>
      </c>
      <c r="H503" s="3">
        <f t="shared" si="172"/>
        <v>52.331886618878343</v>
      </c>
      <c r="I503" s="3">
        <f t="shared" si="173"/>
        <v>-48.032669548171434</v>
      </c>
      <c r="J503" s="2">
        <f t="shared" si="157"/>
        <v>71.033539268538306</v>
      </c>
      <c r="K503" s="2">
        <f t="shared" si="158"/>
        <v>71.033539268538306</v>
      </c>
      <c r="L503" s="2">
        <f t="shared" si="159"/>
        <v>48.420953829951124</v>
      </c>
      <c r="M503" s="5">
        <f t="shared" si="160"/>
        <v>0.42239358909225594</v>
      </c>
      <c r="N503" s="4">
        <f t="shared" si="174"/>
        <v>0.37900674173756532</v>
      </c>
      <c r="O503" s="4">
        <f t="shared" si="175"/>
        <v>0.29626204423812985</v>
      </c>
      <c r="P503" s="4">
        <v>0</v>
      </c>
      <c r="Q503" s="4">
        <f t="shared" si="161"/>
        <v>0</v>
      </c>
      <c r="R503" s="5">
        <v>0</v>
      </c>
      <c r="S503" s="5">
        <f t="shared" si="162"/>
        <v>-8.2957551614418925</v>
      </c>
      <c r="T503" s="5">
        <f t="shared" si="163"/>
        <v>7.6142346868559461</v>
      </c>
      <c r="U503" s="6">
        <f t="shared" si="164"/>
        <v>1927.5581108655895</v>
      </c>
      <c r="V503" s="5">
        <v>0</v>
      </c>
      <c r="W503" s="5">
        <f t="shared" si="165"/>
        <v>5.3405373374265919</v>
      </c>
      <c r="X503" s="5">
        <f t="shared" si="166"/>
        <v>5.8185480227328839</v>
      </c>
      <c r="Y503" s="5">
        <v>0</v>
      </c>
      <c r="Z503" s="5">
        <f t="shared" si="156"/>
        <v>-2.9552178240153006</v>
      </c>
      <c r="AA503" s="5">
        <f t="shared" si="167"/>
        <v>-18.741217290411171</v>
      </c>
      <c r="AB503">
        <f t="shared" si="176"/>
        <v>0</v>
      </c>
    </row>
    <row r="504" spans="1:28" x14ac:dyDescent="0.25">
      <c r="A504">
        <f t="shared" si="155"/>
        <v>4.7199999999999438</v>
      </c>
      <c r="B504">
        <v>0</v>
      </c>
      <c r="C504" s="5">
        <f t="shared" si="168"/>
        <v>348.18434187882531</v>
      </c>
      <c r="D504" s="5">
        <f t="shared" si="169"/>
        <v>39.433971715314861</v>
      </c>
      <c r="E504" s="2">
        <f t="shared" si="170"/>
        <v>348.18434187882531</v>
      </c>
      <c r="F504" s="2">
        <f t="shared" si="171"/>
        <v>0</v>
      </c>
      <c r="G504" s="3">
        <v>0</v>
      </c>
      <c r="H504" s="3">
        <f t="shared" si="172"/>
        <v>52.302334440638191</v>
      </c>
      <c r="I504" s="3">
        <f t="shared" si="173"/>
        <v>-48.220081721075545</v>
      </c>
      <c r="J504" s="2">
        <f t="shared" si="157"/>
        <v>71.138670701156428</v>
      </c>
      <c r="K504" s="2">
        <f t="shared" si="158"/>
        <v>71.138670701156428</v>
      </c>
      <c r="L504" s="2">
        <f t="shared" si="159"/>
        <v>48.492618064864637</v>
      </c>
      <c r="M504" s="5">
        <f t="shared" si="160"/>
        <v>0.42235066150482364</v>
      </c>
      <c r="N504" s="4">
        <f t="shared" si="174"/>
        <v>0.37832214803848291</v>
      </c>
      <c r="O504" s="4">
        <f t="shared" si="175"/>
        <v>0.29609451501890044</v>
      </c>
      <c r="P504" s="4">
        <v>0</v>
      </c>
      <c r="Q504" s="4">
        <f t="shared" si="161"/>
        <v>0</v>
      </c>
      <c r="R504" s="5">
        <v>0</v>
      </c>
      <c r="S504" s="5">
        <f t="shared" si="162"/>
        <v>-8.3024976216923498</v>
      </c>
      <c r="T504" s="5">
        <f t="shared" si="163"/>
        <v>7.6544788696080888</v>
      </c>
      <c r="U504" s="6">
        <f t="shared" si="164"/>
        <v>1926.7872418053337</v>
      </c>
      <c r="V504" s="5">
        <v>0</v>
      </c>
      <c r="W504" s="5">
        <f t="shared" si="165"/>
        <v>5.3662736090994452</v>
      </c>
      <c r="X504" s="5">
        <f t="shared" si="166"/>
        <v>5.8205757225089458</v>
      </c>
      <c r="Y504" s="5">
        <v>0</v>
      </c>
      <c r="Z504" s="5">
        <f t="shared" si="156"/>
        <v>-2.9362240125929047</v>
      </c>
      <c r="AA504" s="5">
        <f t="shared" si="167"/>
        <v>-18.698945407882967</v>
      </c>
      <c r="AB504">
        <f t="shared" si="176"/>
        <v>0</v>
      </c>
    </row>
    <row r="505" spans="1:28" x14ac:dyDescent="0.25">
      <c r="A505">
        <f t="shared" si="155"/>
        <v>4.7299999999999436</v>
      </c>
      <c r="B505">
        <v>0</v>
      </c>
      <c r="C505" s="5">
        <f t="shared" si="168"/>
        <v>348.70721841203107</v>
      </c>
      <c r="D505" s="5">
        <f t="shared" si="169"/>
        <v>38.950835950833714</v>
      </c>
      <c r="E505" s="2">
        <f t="shared" si="170"/>
        <v>348.70721841203107</v>
      </c>
      <c r="F505" s="2">
        <f t="shared" si="171"/>
        <v>0</v>
      </c>
      <c r="G505" s="3">
        <v>0</v>
      </c>
      <c r="H505" s="3">
        <f t="shared" si="172"/>
        <v>52.272972200512264</v>
      </c>
      <c r="I505" s="3">
        <f t="shared" si="173"/>
        <v>-48.407071175154371</v>
      </c>
      <c r="J505" s="2">
        <f t="shared" si="157"/>
        <v>71.244004396384042</v>
      </c>
      <c r="K505" s="2">
        <f t="shared" si="158"/>
        <v>71.244004396384042</v>
      </c>
      <c r="L505" s="2">
        <f t="shared" si="159"/>
        <v>48.564420174767577</v>
      </c>
      <c r="M505" s="5">
        <f t="shared" si="160"/>
        <v>0.42230785368799384</v>
      </c>
      <c r="N505" s="4">
        <f t="shared" si="174"/>
        <v>0.37763822853731416</v>
      </c>
      <c r="O505" s="4">
        <f t="shared" si="175"/>
        <v>0.29592673438762668</v>
      </c>
      <c r="P505" s="4">
        <v>0</v>
      </c>
      <c r="Q505" s="4">
        <f t="shared" si="161"/>
        <v>0</v>
      </c>
      <c r="R505" s="5">
        <v>0</v>
      </c>
      <c r="S505" s="5">
        <f t="shared" si="162"/>
        <v>-8.3092808150074564</v>
      </c>
      <c r="T505" s="5">
        <f t="shared" si="163"/>
        <v>7.6947594692629497</v>
      </c>
      <c r="U505" s="6">
        <f t="shared" si="164"/>
        <v>1926.0166810310404</v>
      </c>
      <c r="V505" s="5">
        <v>0</v>
      </c>
      <c r="W505" s="5">
        <f t="shared" si="165"/>
        <v>5.392002591833374</v>
      </c>
      <c r="X505" s="5">
        <f t="shared" si="166"/>
        <v>5.8226204301462197</v>
      </c>
      <c r="Y505" s="5">
        <v>0</v>
      </c>
      <c r="Z505" s="5">
        <f t="shared" si="156"/>
        <v>-2.9172782231740824</v>
      </c>
      <c r="AA505" s="5">
        <f t="shared" si="167"/>
        <v>-18.656620100590828</v>
      </c>
      <c r="AB505">
        <f t="shared" si="176"/>
        <v>0</v>
      </c>
    </row>
    <row r="506" spans="1:28" x14ac:dyDescent="0.25">
      <c r="A506">
        <f t="shared" si="155"/>
        <v>4.7399999999999434</v>
      </c>
      <c r="B506">
        <v>0</v>
      </c>
      <c r="C506" s="5">
        <f t="shared" si="168"/>
        <v>349.22980227012505</v>
      </c>
      <c r="D506" s="5">
        <f t="shared" si="169"/>
        <v>38.465832408077141</v>
      </c>
      <c r="E506" s="2">
        <f t="shared" si="170"/>
        <v>349.22980227012505</v>
      </c>
      <c r="F506" s="2">
        <f t="shared" si="171"/>
        <v>0</v>
      </c>
      <c r="G506" s="3">
        <v>0</v>
      </c>
      <c r="H506" s="3">
        <f t="shared" si="172"/>
        <v>52.243799418280524</v>
      </c>
      <c r="I506" s="3">
        <f t="shared" si="173"/>
        <v>-48.593637376160281</v>
      </c>
      <c r="J506" s="2">
        <f t="shared" si="157"/>
        <v>71.34953518491406</v>
      </c>
      <c r="K506" s="2">
        <f t="shared" si="158"/>
        <v>71.34953518491406</v>
      </c>
      <c r="L506" s="2">
        <f t="shared" si="159"/>
        <v>48.636356635933232</v>
      </c>
      <c r="M506" s="5">
        <f t="shared" si="160"/>
        <v>0.42226516743102305</v>
      </c>
      <c r="N506" s="4">
        <f t="shared" si="174"/>
        <v>0.37695501556752348</v>
      </c>
      <c r="O506" s="4">
        <f t="shared" si="175"/>
        <v>0.29575870998480414</v>
      </c>
      <c r="P506" s="4">
        <v>0</v>
      </c>
      <c r="Q506" s="4">
        <f t="shared" si="161"/>
        <v>0</v>
      </c>
      <c r="R506" s="5">
        <v>0</v>
      </c>
      <c r="S506" s="5">
        <f t="shared" si="162"/>
        <v>-8.3161041861824962</v>
      </c>
      <c r="T506" s="5">
        <f t="shared" si="163"/>
        <v>7.7350758502514179</v>
      </c>
      <c r="U506" s="6">
        <f t="shared" si="164"/>
        <v>1925.2464284194207</v>
      </c>
      <c r="V506" s="5">
        <v>0</v>
      </c>
      <c r="W506" s="5">
        <f t="shared" si="165"/>
        <v>5.4177238180051139</v>
      </c>
      <c r="X506" s="5">
        <f t="shared" si="166"/>
        <v>5.8246818253279988</v>
      </c>
      <c r="Y506" s="5">
        <v>0</v>
      </c>
      <c r="Z506" s="5">
        <f t="shared" si="156"/>
        <v>-2.8983803681773823</v>
      </c>
      <c r="AA506" s="5">
        <f t="shared" si="167"/>
        <v>-18.614242324420584</v>
      </c>
      <c r="AB506">
        <f t="shared" si="176"/>
        <v>0</v>
      </c>
    </row>
    <row r="507" spans="1:28" x14ac:dyDescent="0.25">
      <c r="A507">
        <f t="shared" si="155"/>
        <v>4.7499999999999432</v>
      </c>
      <c r="B507">
        <v>0</v>
      </c>
      <c r="C507" s="5">
        <f t="shared" si="168"/>
        <v>349.75209534528943</v>
      </c>
      <c r="D507" s="5">
        <f t="shared" si="169"/>
        <v>37.978965322199315</v>
      </c>
      <c r="E507" s="2">
        <f t="shared" si="170"/>
        <v>349.75209534528943</v>
      </c>
      <c r="F507" s="2">
        <f t="shared" si="171"/>
        <v>0</v>
      </c>
      <c r="G507" s="3">
        <v>0</v>
      </c>
      <c r="H507" s="3">
        <f t="shared" si="172"/>
        <v>52.214815614598749</v>
      </c>
      <c r="I507" s="3">
        <f t="shared" si="173"/>
        <v>-48.779779799404487</v>
      </c>
      <c r="J507" s="2">
        <f t="shared" si="157"/>
        <v>71.455257937711863</v>
      </c>
      <c r="K507" s="2">
        <f t="shared" si="158"/>
        <v>71.455257937711863</v>
      </c>
      <c r="L507" s="2">
        <f t="shared" si="159"/>
        <v>48.708423952087159</v>
      </c>
      <c r="M507" s="5">
        <f t="shared" si="160"/>
        <v>0.4222226044705974</v>
      </c>
      <c r="N507" s="4">
        <f t="shared" si="174"/>
        <v>0.37627254084984529</v>
      </c>
      <c r="O507" s="4">
        <f t="shared" si="175"/>
        <v>0.29559044937920947</v>
      </c>
      <c r="P507" s="4">
        <v>0</v>
      </c>
      <c r="Q507" s="4">
        <f t="shared" si="161"/>
        <v>0</v>
      </c>
      <c r="R507" s="5">
        <v>0</v>
      </c>
      <c r="S507" s="5">
        <f t="shared" si="162"/>
        <v>-8.3229671856392056</v>
      </c>
      <c r="T507" s="5">
        <f t="shared" si="163"/>
        <v>7.7754273727558321</v>
      </c>
      <c r="U507" s="6">
        <f t="shared" si="164"/>
        <v>1924.4764838472331</v>
      </c>
      <c r="V507" s="5">
        <v>0</v>
      </c>
      <c r="W507" s="5">
        <f t="shared" si="165"/>
        <v>5.4434368195660028</v>
      </c>
      <c r="X507" s="5">
        <f t="shared" si="166"/>
        <v>5.8267595920313386</v>
      </c>
      <c r="Y507" s="5">
        <v>0</v>
      </c>
      <c r="Z507" s="5">
        <f t="shared" si="156"/>
        <v>-2.8795303660732028</v>
      </c>
      <c r="AA507" s="5">
        <f t="shared" si="167"/>
        <v>-18.571813035212827</v>
      </c>
      <c r="AB507">
        <f t="shared" si="176"/>
        <v>0</v>
      </c>
    </row>
    <row r="508" spans="1:28" x14ac:dyDescent="0.25">
      <c r="A508">
        <f t="shared" si="155"/>
        <v>4.7599999999999429</v>
      </c>
      <c r="B508">
        <v>0</v>
      </c>
      <c r="C508" s="5">
        <f t="shared" si="168"/>
        <v>350.27409952491712</v>
      </c>
      <c r="D508" s="5">
        <f t="shared" si="169"/>
        <v>37.490238933553506</v>
      </c>
      <c r="E508" s="2">
        <f t="shared" si="170"/>
        <v>350.27409952491712</v>
      </c>
      <c r="F508" s="2">
        <f t="shared" si="171"/>
        <v>0</v>
      </c>
      <c r="G508" s="3">
        <v>0</v>
      </c>
      <c r="H508" s="3">
        <f t="shared" si="172"/>
        <v>52.186020310938019</v>
      </c>
      <c r="I508" s="3">
        <f t="shared" si="173"/>
        <v>-48.965497929756616</v>
      </c>
      <c r="J508" s="2">
        <f t="shared" si="157"/>
        <v>71.561167565954619</v>
      </c>
      <c r="K508" s="2">
        <f t="shared" si="158"/>
        <v>71.561167565954619</v>
      </c>
      <c r="L508" s="2">
        <f t="shared" si="159"/>
        <v>48.780618654365789</v>
      </c>
      <c r="M508" s="5">
        <f t="shared" si="160"/>
        <v>0.42218016649160367</v>
      </c>
      <c r="N508" s="4">
        <f t="shared" si="174"/>
        <v>0.37559083549850425</v>
      </c>
      <c r="O508" s="4">
        <f t="shared" si="175"/>
        <v>0.29542196006809268</v>
      </c>
      <c r="P508" s="4">
        <v>0</v>
      </c>
      <c r="Q508" s="4">
        <f t="shared" si="161"/>
        <v>0</v>
      </c>
      <c r="R508" s="5">
        <v>0</v>
      </c>
      <c r="S508" s="5">
        <f t="shared" si="162"/>
        <v>-8.3298692693804988</v>
      </c>
      <c r="T508" s="5">
        <f t="shared" si="163"/>
        <v>7.8158133928351026</v>
      </c>
      <c r="U508" s="6">
        <f t="shared" si="164"/>
        <v>1923.7068471912876</v>
      </c>
      <c r="V508" s="5">
        <v>0</v>
      </c>
      <c r="W508" s="5">
        <f t="shared" si="165"/>
        <v>5.4691411281247762</v>
      </c>
      <c r="X508" s="5">
        <f t="shared" si="166"/>
        <v>5.8288534184854903</v>
      </c>
      <c r="Y508" s="5">
        <v>0</v>
      </c>
      <c r="Z508" s="5">
        <f t="shared" si="156"/>
        <v>-2.8607281412557226</v>
      </c>
      <c r="AA508" s="5">
        <f t="shared" si="167"/>
        <v>-18.529333188679406</v>
      </c>
      <c r="AB508">
        <f t="shared" si="176"/>
        <v>0</v>
      </c>
    </row>
    <row r="509" spans="1:28" x14ac:dyDescent="0.25">
      <c r="A509">
        <f t="shared" si="155"/>
        <v>4.7699999999999427</v>
      </c>
      <c r="B509">
        <v>0</v>
      </c>
      <c r="C509" s="5">
        <f t="shared" si="168"/>
        <v>350.79581669161945</v>
      </c>
      <c r="D509" s="5">
        <f t="shared" si="169"/>
        <v>36.999657487596501</v>
      </c>
      <c r="E509" s="2">
        <f t="shared" si="170"/>
        <v>350.79581669161945</v>
      </c>
      <c r="F509" s="2">
        <f t="shared" si="171"/>
        <v>0</v>
      </c>
      <c r="G509" s="3">
        <v>0</v>
      </c>
      <c r="H509" s="3">
        <f t="shared" si="172"/>
        <v>52.157413029525465</v>
      </c>
      <c r="I509" s="3">
        <f t="shared" si="173"/>
        <v>-49.150791261643413</v>
      </c>
      <c r="J509" s="2">
        <f t="shared" si="157"/>
        <v>71.66725902096546</v>
      </c>
      <c r="K509" s="2">
        <f t="shared" si="158"/>
        <v>71.66725902096546</v>
      </c>
      <c r="L509" s="2">
        <f t="shared" si="159"/>
        <v>48.852937301271616</v>
      </c>
      <c r="M509" s="5">
        <f t="shared" si="160"/>
        <v>0.42213785512789959</v>
      </c>
      <c r="N509" s="4">
        <f t="shared" si="174"/>
        <v>0.37490993002746997</v>
      </c>
      <c r="O509" s="4">
        <f t="shared" si="175"/>
        <v>0.29525324947737952</v>
      </c>
      <c r="P509" s="4">
        <v>0</v>
      </c>
      <c r="Q509" s="4">
        <f t="shared" si="161"/>
        <v>0</v>
      </c>
      <c r="R509" s="5">
        <v>0</v>
      </c>
      <c r="S509" s="5">
        <f t="shared" si="162"/>
        <v>-8.336809898945063</v>
      </c>
      <c r="T509" s="5">
        <f t="shared" si="163"/>
        <v>7.8562332625487459</v>
      </c>
      <c r="U509" s="6">
        <f t="shared" si="164"/>
        <v>1922.9375183284412</v>
      </c>
      <c r="V509" s="5">
        <v>0</v>
      </c>
      <c r="W509" s="5">
        <f t="shared" si="165"/>
        <v>5.4948362750291722</v>
      </c>
      <c r="X509" s="5">
        <f t="shared" si="166"/>
        <v>5.8309629971302526</v>
      </c>
      <c r="Y509" s="5">
        <v>0</v>
      </c>
      <c r="Z509" s="5">
        <f t="shared" si="156"/>
        <v>-2.8419736239158908</v>
      </c>
      <c r="AA509" s="5">
        <f t="shared" si="167"/>
        <v>-18.486803740321001</v>
      </c>
      <c r="AB509">
        <f t="shared" si="176"/>
        <v>0</v>
      </c>
    </row>
    <row r="510" spans="1:28" x14ac:dyDescent="0.25">
      <c r="A510">
        <f t="shared" si="155"/>
        <v>4.7799999999999425</v>
      </c>
      <c r="B510">
        <v>0</v>
      </c>
      <c r="C510" s="5">
        <f t="shared" si="168"/>
        <v>351.31724872323355</v>
      </c>
      <c r="D510" s="5">
        <f t="shared" si="169"/>
        <v>36.507225234793047</v>
      </c>
      <c r="E510" s="2">
        <f t="shared" si="170"/>
        <v>351.31724872323355</v>
      </c>
      <c r="F510" s="2">
        <f t="shared" si="171"/>
        <v>0</v>
      </c>
      <c r="G510" s="3">
        <v>0</v>
      </c>
      <c r="H510" s="3">
        <f t="shared" si="172"/>
        <v>52.128993293286307</v>
      </c>
      <c r="I510" s="3">
        <f t="shared" si="173"/>
        <v>-49.335659299046625</v>
      </c>
      <c r="J510" s="2">
        <f t="shared" si="157"/>
        <v>71.773527294143037</v>
      </c>
      <c r="K510" s="2">
        <f t="shared" si="158"/>
        <v>71.773527294143037</v>
      </c>
      <c r="L510" s="2">
        <f t="shared" si="159"/>
        <v>48.925376478625104</v>
      </c>
      <c r="M510" s="5">
        <f t="shared" si="160"/>
        <v>0.42209567196308129</v>
      </c>
      <c r="N510" s="4">
        <f t="shared" si="174"/>
        <v>0.37422985435674061</v>
      </c>
      <c r="O510" s="4">
        <f t="shared" si="175"/>
        <v>0.29508432496188347</v>
      </c>
      <c r="P510" s="4">
        <v>0</v>
      </c>
      <c r="Q510" s="4">
        <f t="shared" si="161"/>
        <v>0</v>
      </c>
      <c r="R510" s="5">
        <v>0</v>
      </c>
      <c r="S510" s="5">
        <f t="shared" si="162"/>
        <v>-8.3437885413619579</v>
      </c>
      <c r="T510" s="5">
        <f t="shared" si="163"/>
        <v>7.8966863300799384</v>
      </c>
      <c r="U510" s="6">
        <f t="shared" si="164"/>
        <v>1922.1684971356017</v>
      </c>
      <c r="V510" s="5">
        <v>0</v>
      </c>
      <c r="W510" s="5">
        <f t="shared" si="165"/>
        <v>5.5205217914463294</v>
      </c>
      <c r="X510" s="5">
        <f t="shared" si="166"/>
        <v>5.8330880245743</v>
      </c>
      <c r="Y510" s="5">
        <v>0</v>
      </c>
      <c r="Z510" s="5">
        <f t="shared" si="156"/>
        <v>-2.8232667499156285</v>
      </c>
      <c r="AA510" s="5">
        <f t="shared" si="167"/>
        <v>-18.44422564534576</v>
      </c>
      <c r="AB510">
        <f t="shared" si="176"/>
        <v>0</v>
      </c>
    </row>
    <row r="511" spans="1:28" x14ac:dyDescent="0.25">
      <c r="A511">
        <f t="shared" si="155"/>
        <v>4.7899999999999423</v>
      </c>
      <c r="B511">
        <v>0</v>
      </c>
      <c r="C511" s="5">
        <f t="shared" si="168"/>
        <v>351.8383974928289</v>
      </c>
      <c r="D511" s="5">
        <f t="shared" si="169"/>
        <v>36.012946430520316</v>
      </c>
      <c r="E511" s="2">
        <f t="shared" si="170"/>
        <v>351.8383974928289</v>
      </c>
      <c r="F511" s="2">
        <f t="shared" si="171"/>
        <v>0</v>
      </c>
      <c r="G511" s="3">
        <v>0</v>
      </c>
      <c r="H511" s="3">
        <f t="shared" si="172"/>
        <v>52.100760625787153</v>
      </c>
      <c r="I511" s="3">
        <f t="shared" si="173"/>
        <v>-49.520101555500084</v>
      </c>
      <c r="J511" s="2">
        <f t="shared" si="157"/>
        <v>71.879967416886146</v>
      </c>
      <c r="K511" s="2">
        <f t="shared" si="158"/>
        <v>71.879967416886146</v>
      </c>
      <c r="L511" s="2">
        <f t="shared" si="159"/>
        <v>48.997932799513386</v>
      </c>
      <c r="M511" s="5">
        <f t="shared" si="160"/>
        <v>0.42205361853124918</v>
      </c>
      <c r="N511" s="4">
        <f t="shared" si="174"/>
        <v>0.37355063781865339</v>
      </c>
      <c r="O511" s="4">
        <f t="shared" si="175"/>
        <v>0.29491519380552744</v>
      </c>
      <c r="P511" s="4">
        <v>0</v>
      </c>
      <c r="Q511" s="4">
        <f t="shared" si="161"/>
        <v>0</v>
      </c>
      <c r="R511" s="5">
        <v>0</v>
      </c>
      <c r="S511" s="5">
        <f t="shared" si="162"/>
        <v>-8.3508046691051074</v>
      </c>
      <c r="T511" s="5">
        <f t="shared" si="163"/>
        <v>7.9371719398574792</v>
      </c>
      <c r="U511" s="6">
        <f t="shared" si="164"/>
        <v>1921.3997834897266</v>
      </c>
      <c r="V511" s="5">
        <v>0</v>
      </c>
      <c r="W511" s="5">
        <f t="shared" si="165"/>
        <v>5.5461972084420088</v>
      </c>
      <c r="X511" s="5">
        <f t="shared" si="166"/>
        <v>5.8352282015534724</v>
      </c>
      <c r="Y511" s="5">
        <v>0</v>
      </c>
      <c r="Z511" s="5">
        <f t="shared" si="156"/>
        <v>-2.8046074606630986</v>
      </c>
      <c r="AA511" s="5">
        <f t="shared" si="167"/>
        <v>-18.401599858589048</v>
      </c>
      <c r="AB511">
        <f t="shared" si="176"/>
        <v>0</v>
      </c>
    </row>
    <row r="512" spans="1:28" x14ac:dyDescent="0.25">
      <c r="A512">
        <f t="shared" si="155"/>
        <v>4.7999999999999421</v>
      </c>
      <c r="B512">
        <v>0</v>
      </c>
      <c r="C512" s="5">
        <f t="shared" si="168"/>
        <v>352.35926486871375</v>
      </c>
      <c r="D512" s="5">
        <f t="shared" si="169"/>
        <v>35.516825334972381</v>
      </c>
      <c r="E512" s="2">
        <f t="shared" si="170"/>
        <v>352.35926486871375</v>
      </c>
      <c r="F512" s="2">
        <f t="shared" si="171"/>
        <v>0</v>
      </c>
      <c r="G512" s="3">
        <v>0</v>
      </c>
      <c r="H512" s="3">
        <f t="shared" si="172"/>
        <v>52.072714551180525</v>
      </c>
      <c r="I512" s="3">
        <f t="shared" si="173"/>
        <v>-49.704117554085975</v>
      </c>
      <c r="J512" s="2">
        <f t="shared" si="157"/>
        <v>71.986574460513992</v>
      </c>
      <c r="K512" s="2">
        <f t="shared" si="158"/>
        <v>71.986574460513992</v>
      </c>
      <c r="L512" s="2">
        <f t="shared" si="159"/>
        <v>49.070602904235848</v>
      </c>
      <c r="M512" s="5">
        <f t="shared" si="160"/>
        <v>0.4220116963177708</v>
      </c>
      <c r="N512" s="4">
        <f t="shared" si="174"/>
        <v>0.37287230916421721</v>
      </c>
      <c r="O512" s="4">
        <f t="shared" si="175"/>
        <v>0.29474586322157459</v>
      </c>
      <c r="P512" s="4">
        <v>0</v>
      </c>
      <c r="Q512" s="4">
        <f t="shared" si="161"/>
        <v>0</v>
      </c>
      <c r="R512" s="5">
        <v>0</v>
      </c>
      <c r="S512" s="5">
        <f t="shared" si="162"/>
        <v>-8.3578577600477928</v>
      </c>
      <c r="T512" s="5">
        <f t="shared" si="163"/>
        <v>7.9776894326767405</v>
      </c>
      <c r="U512" s="6">
        <f t="shared" si="164"/>
        <v>1920.6313772678204</v>
      </c>
      <c r="V512" s="5">
        <v>0</v>
      </c>
      <c r="W512" s="5">
        <f t="shared" si="165"/>
        <v>5.5718620570586372</v>
      </c>
      <c r="X512" s="5">
        <f t="shared" si="166"/>
        <v>5.8373832328890538</v>
      </c>
      <c r="Y512" s="5">
        <v>0</v>
      </c>
      <c r="Z512" s="5">
        <f t="shared" si="156"/>
        <v>-2.7859957029891556</v>
      </c>
      <c r="AA512" s="5">
        <f t="shared" si="167"/>
        <v>-18.358927334434206</v>
      </c>
      <c r="AB512">
        <f t="shared" si="176"/>
        <v>0</v>
      </c>
    </row>
    <row r="513" spans="1:28" x14ac:dyDescent="0.25">
      <c r="A513">
        <f t="shared" si="155"/>
        <v>4.8099999999999419</v>
      </c>
      <c r="B513">
        <v>0</v>
      </c>
      <c r="C513" s="5">
        <f t="shared" si="168"/>
        <v>352.8798527144404</v>
      </c>
      <c r="D513" s="5">
        <f t="shared" si="169"/>
        <v>35.018866213064804</v>
      </c>
      <c r="E513" s="2">
        <f t="shared" si="170"/>
        <v>352.8798527144404</v>
      </c>
      <c r="F513" s="2">
        <f t="shared" si="171"/>
        <v>0</v>
      </c>
      <c r="G513" s="3">
        <v>0</v>
      </c>
      <c r="H513" s="3">
        <f t="shared" si="172"/>
        <v>52.044854594150635</v>
      </c>
      <c r="I513" s="3">
        <f t="shared" si="173"/>
        <v>-49.887706827430314</v>
      </c>
      <c r="J513" s="2">
        <f t="shared" si="157"/>
        <v>72.093343536181763</v>
      </c>
      <c r="K513" s="2">
        <f t="shared" si="158"/>
        <v>72.093343536181763</v>
      </c>
      <c r="L513" s="2">
        <f t="shared" si="159"/>
        <v>49.143383460246596</v>
      </c>
      <c r="M513" s="5">
        <f t="shared" si="160"/>
        <v>0.42196990676004076</v>
      </c>
      <c r="N513" s="4">
        <f t="shared" si="174"/>
        <v>0.37219489656946503</v>
      </c>
      <c r="O513" s="4">
        <f t="shared" si="175"/>
        <v>0.29457634035286823</v>
      </c>
      <c r="P513" s="4">
        <v>0</v>
      </c>
      <c r="Q513" s="4">
        <f t="shared" si="161"/>
        <v>0</v>
      </c>
      <c r="R513" s="5">
        <v>0</v>
      </c>
      <c r="S513" s="5">
        <f t="shared" si="162"/>
        <v>-8.3649472974170997</v>
      </c>
      <c r="T513" s="5">
        <f t="shared" si="163"/>
        <v>8.018238145819538</v>
      </c>
      <c r="U513" s="6">
        <f t="shared" si="164"/>
        <v>1919.8632783469386</v>
      </c>
      <c r="V513" s="5">
        <v>0</v>
      </c>
      <c r="W513" s="5">
        <f t="shared" si="165"/>
        <v>5.5975158683921569</v>
      </c>
      <c r="X513" s="5">
        <f t="shared" si="166"/>
        <v>5.839552827446056</v>
      </c>
      <c r="Y513" s="5">
        <v>0</v>
      </c>
      <c r="Z513" s="5">
        <f t="shared" si="156"/>
        <v>-2.7674314290249429</v>
      </c>
      <c r="AA513" s="5">
        <f t="shared" si="167"/>
        <v>-18.316209026734406</v>
      </c>
      <c r="AB513">
        <f t="shared" si="176"/>
        <v>0</v>
      </c>
    </row>
    <row r="514" spans="1:28" x14ac:dyDescent="0.25">
      <c r="A514">
        <f t="shared" si="155"/>
        <v>4.8199999999999417</v>
      </c>
      <c r="B514">
        <v>0</v>
      </c>
      <c r="C514" s="5">
        <f t="shared" si="168"/>
        <v>353.40016288881048</v>
      </c>
      <c r="D514" s="5">
        <f t="shared" si="169"/>
        <v>34.519073334339161</v>
      </c>
      <c r="E514" s="2">
        <f t="shared" si="170"/>
        <v>353.40016288881048</v>
      </c>
      <c r="F514" s="2">
        <f t="shared" si="171"/>
        <v>0</v>
      </c>
      <c r="G514" s="3">
        <v>0</v>
      </c>
      <c r="H514" s="3">
        <f t="shared" si="172"/>
        <v>52.017180279860384</v>
      </c>
      <c r="I514" s="3">
        <f t="shared" si="173"/>
        <v>-50.070868917697659</v>
      </c>
      <c r="J514" s="2">
        <f t="shared" si="157"/>
        <v>72.200269794792021</v>
      </c>
      <c r="K514" s="2">
        <f t="shared" si="158"/>
        <v>72.200269794792021</v>
      </c>
      <c r="L514" s="2">
        <f t="shared" si="159"/>
        <v>49.216271162094081</v>
      </c>
      <c r="M514" s="5">
        <f t="shared" si="160"/>
        <v>0.42192825124823746</v>
      </c>
      <c r="N514" s="4">
        <f t="shared" si="174"/>
        <v>0.37151842764182119</v>
      </c>
      <c r="O514" s="4">
        <f t="shared" si="175"/>
        <v>0.29440663227208008</v>
      </c>
      <c r="P514" s="4">
        <v>0</v>
      </c>
      <c r="Q514" s="4">
        <f t="shared" si="161"/>
        <v>0</v>
      </c>
      <c r="R514" s="5">
        <v>0</v>
      </c>
      <c r="S514" s="5">
        <f t="shared" si="162"/>
        <v>-8.3720727697483461</v>
      </c>
      <c r="T514" s="5">
        <f t="shared" si="163"/>
        <v>8.0588174131729495</v>
      </c>
      <c r="U514" s="6">
        <f t="shared" si="164"/>
        <v>1919.0954866041857</v>
      </c>
      <c r="V514" s="5">
        <v>0</v>
      </c>
      <c r="W514" s="5">
        <f t="shared" si="165"/>
        <v>5.6231581736676981</v>
      </c>
      <c r="X514" s="5">
        <f t="shared" si="166"/>
        <v>5.8417366980914931</v>
      </c>
      <c r="Y514" s="5">
        <v>0</v>
      </c>
      <c r="Z514" s="5">
        <f t="shared" si="156"/>
        <v>-2.748914596080648</v>
      </c>
      <c r="AA514" s="5">
        <f t="shared" si="167"/>
        <v>-18.273445888735559</v>
      </c>
      <c r="AB514">
        <f t="shared" si="176"/>
        <v>0</v>
      </c>
    </row>
    <row r="515" spans="1:28" x14ac:dyDescent="0.25">
      <c r="A515">
        <f t="shared" si="155"/>
        <v>4.8299999999999415</v>
      </c>
      <c r="B515">
        <v>0</v>
      </c>
      <c r="C515" s="5">
        <f t="shared" si="168"/>
        <v>353.92019724587925</v>
      </c>
      <c r="D515" s="5">
        <f t="shared" si="169"/>
        <v>34.017450972867749</v>
      </c>
      <c r="E515" s="2">
        <f t="shared" si="170"/>
        <v>353.92019724587925</v>
      </c>
      <c r="F515" s="2">
        <f t="shared" si="171"/>
        <v>0</v>
      </c>
      <c r="G515" s="3">
        <v>0</v>
      </c>
      <c r="H515" s="3">
        <f t="shared" si="172"/>
        <v>51.989691133899576</v>
      </c>
      <c r="I515" s="3">
        <f t="shared" si="173"/>
        <v>-50.253603376585012</v>
      </c>
      <c r="J515" s="2">
        <f t="shared" si="157"/>
        <v>72.307348426901896</v>
      </c>
      <c r="K515" s="2">
        <f t="shared" si="158"/>
        <v>72.307348426901896</v>
      </c>
      <c r="L515" s="2">
        <f t="shared" si="159"/>
        <v>49.289262731357802</v>
      </c>
      <c r="M515" s="5">
        <f t="shared" si="160"/>
        <v>0.4218867311260765</v>
      </c>
      <c r="N515" s="4">
        <f t="shared" si="174"/>
        <v>0.37084292942648139</v>
      </c>
      <c r="O515" s="4">
        <f t="shared" si="175"/>
        <v>0.29423674598196747</v>
      </c>
      <c r="P515" s="4">
        <v>0</v>
      </c>
      <c r="Q515" s="4">
        <f t="shared" si="161"/>
        <v>0</v>
      </c>
      <c r="R515" s="5">
        <v>0</v>
      </c>
      <c r="S515" s="5">
        <f t="shared" si="162"/>
        <v>-8.379233670839545</v>
      </c>
      <c r="T515" s="5">
        <f t="shared" si="163"/>
        <v>8.0994265653471036</v>
      </c>
      <c r="U515" s="6">
        <f t="shared" si="164"/>
        <v>1918.3280019167146</v>
      </c>
      <c r="V515" s="5">
        <v>0</v>
      </c>
      <c r="W515" s="5">
        <f t="shared" si="165"/>
        <v>5.6487885043141022</v>
      </c>
      <c r="X515" s="5">
        <f t="shared" si="166"/>
        <v>5.8439345616527154</v>
      </c>
      <c r="Y515" s="5">
        <v>0</v>
      </c>
      <c r="Z515" s="5">
        <f t="shared" si="156"/>
        <v>-2.7304451665254428</v>
      </c>
      <c r="AA515" s="5">
        <f t="shared" si="167"/>
        <v>-18.230638873000181</v>
      </c>
      <c r="AB515">
        <f t="shared" si="176"/>
        <v>0</v>
      </c>
    </row>
    <row r="516" spans="1:28" x14ac:dyDescent="0.25">
      <c r="A516">
        <f t="shared" si="155"/>
        <v>4.8399999999999412</v>
      </c>
      <c r="B516">
        <v>0</v>
      </c>
      <c r="C516" s="5">
        <f t="shared" si="168"/>
        <v>354.43995763495991</v>
      </c>
      <c r="D516" s="5">
        <f t="shared" si="169"/>
        <v>33.514003407158249</v>
      </c>
      <c r="E516" s="2">
        <f t="shared" si="170"/>
        <v>354.43995763495991</v>
      </c>
      <c r="F516" s="2">
        <f t="shared" si="171"/>
        <v>0</v>
      </c>
      <c r="G516" s="3">
        <v>0</v>
      </c>
      <c r="H516" s="3">
        <f t="shared" si="172"/>
        <v>51.962386682234325</v>
      </c>
      <c r="I516" s="3">
        <f t="shared" si="173"/>
        <v>-50.435909765315017</v>
      </c>
      <c r="J516" s="2">
        <f t="shared" si="157"/>
        <v>72.414574662626038</v>
      </c>
      <c r="K516" s="2">
        <f t="shared" si="158"/>
        <v>72.414574662626038</v>
      </c>
      <c r="L516" s="2">
        <f t="shared" si="159"/>
        <v>49.362354916582163</v>
      </c>
      <c r="M516" s="5">
        <f t="shared" si="160"/>
        <v>0.42184534769155985</v>
      </c>
      <c r="N516" s="4">
        <f t="shared" si="174"/>
        <v>0.37016842841280234</v>
      </c>
      <c r="O516" s="4">
        <f t="shared" si="175"/>
        <v>0.29406668841563771</v>
      </c>
      <c r="P516" s="4">
        <v>0</v>
      </c>
      <c r="Q516" s="4">
        <f t="shared" si="161"/>
        <v>0</v>
      </c>
      <c r="R516" s="5">
        <v>0</v>
      </c>
      <c r="S516" s="5">
        <f t="shared" si="162"/>
        <v>-8.3864294997058071</v>
      </c>
      <c r="T516" s="5">
        <f t="shared" si="163"/>
        <v>8.140064929791837</v>
      </c>
      <c r="U516" s="6">
        <f t="shared" si="164"/>
        <v>1917.5608241617281</v>
      </c>
      <c r="V516" s="5">
        <v>0</v>
      </c>
      <c r="W516" s="5">
        <f t="shared" si="165"/>
        <v>5.6744063920372323</v>
      </c>
      <c r="X516" s="5">
        <f t="shared" si="166"/>
        <v>5.8461461388757243</v>
      </c>
      <c r="Y516" s="5">
        <v>0</v>
      </c>
      <c r="Z516" s="5">
        <f t="shared" si="156"/>
        <v>-2.7120231076685748</v>
      </c>
      <c r="AA516" s="5">
        <f t="shared" si="167"/>
        <v>-18.187788931332438</v>
      </c>
      <c r="AB516">
        <f t="shared" si="176"/>
        <v>0</v>
      </c>
    </row>
    <row r="517" spans="1:28" x14ac:dyDescent="0.25">
      <c r="A517">
        <f t="shared" si="155"/>
        <v>4.849999999999941</v>
      </c>
      <c r="B517">
        <v>0</v>
      </c>
      <c r="C517" s="5">
        <f t="shared" si="168"/>
        <v>354.95944590062692</v>
      </c>
      <c r="D517" s="5">
        <f t="shared" si="169"/>
        <v>33.008734920058529</v>
      </c>
      <c r="E517" s="2">
        <f t="shared" si="170"/>
        <v>354.95944590062692</v>
      </c>
      <c r="F517" s="2">
        <f t="shared" si="171"/>
        <v>0</v>
      </c>
      <c r="G517" s="3">
        <v>0</v>
      </c>
      <c r="H517" s="3">
        <f t="shared" si="172"/>
        <v>51.935266451157638</v>
      </c>
      <c r="I517" s="3">
        <f t="shared" si="173"/>
        <v>-50.617787654628344</v>
      </c>
      <c r="J517" s="2">
        <f t="shared" si="157"/>
        <v>72.521943771535703</v>
      </c>
      <c r="K517" s="2">
        <f t="shared" si="158"/>
        <v>72.521943771535703</v>
      </c>
      <c r="L517" s="2">
        <f t="shared" si="159"/>
        <v>49.435544493207701</v>
      </c>
      <c r="M517" s="5">
        <f t="shared" si="160"/>
        <v>0.42180410219772124</v>
      </c>
      <c r="N517" s="4">
        <f t="shared" si="174"/>
        <v>0.36949495054069703</v>
      </c>
      <c r="O517" s="4">
        <f t="shared" si="175"/>
        <v>0.29389646643682116</v>
      </c>
      <c r="P517" s="4">
        <v>0</v>
      </c>
      <c r="Q517" s="4">
        <f t="shared" si="161"/>
        <v>0</v>
      </c>
      <c r="R517" s="5">
        <v>0</v>
      </c>
      <c r="S517" s="5">
        <f t="shared" si="162"/>
        <v>-8.3936597605338132</v>
      </c>
      <c r="T517" s="5">
        <f t="shared" si="163"/>
        <v>8.1807318309123414</v>
      </c>
      <c r="U517" s="6">
        <f t="shared" si="164"/>
        <v>1916.7939532164771</v>
      </c>
      <c r="V517" s="5">
        <v>0</v>
      </c>
      <c r="W517" s="5">
        <f t="shared" si="165"/>
        <v>5.7000113688921639</v>
      </c>
      <c r="X517" s="5">
        <f t="shared" si="166"/>
        <v>5.8483711543835923</v>
      </c>
      <c r="Y517" s="5">
        <v>0</v>
      </c>
      <c r="Z517" s="5">
        <f t="shared" si="156"/>
        <v>-2.6936483916416494</v>
      </c>
      <c r="AA517" s="5">
        <f t="shared" si="167"/>
        <v>-18.144897014704064</v>
      </c>
      <c r="AB517">
        <f t="shared" si="176"/>
        <v>0</v>
      </c>
    </row>
    <row r="518" spans="1:28" x14ac:dyDescent="0.25">
      <c r="A518">
        <f t="shared" si="155"/>
        <v>4.8599999999999408</v>
      </c>
      <c r="B518">
        <v>0</v>
      </c>
      <c r="C518" s="5">
        <f t="shared" si="168"/>
        <v>355.47866388271893</v>
      </c>
      <c r="D518" s="5">
        <f t="shared" si="169"/>
        <v>32.501649798661511</v>
      </c>
      <c r="E518" s="2">
        <f t="shared" si="170"/>
        <v>355.47866388271893</v>
      </c>
      <c r="F518" s="2">
        <f t="shared" si="171"/>
        <v>0</v>
      </c>
      <c r="G518" s="3">
        <v>0</v>
      </c>
      <c r="H518" s="3">
        <f t="shared" si="172"/>
        <v>51.908329967241222</v>
      </c>
      <c r="I518" s="3">
        <f t="shared" si="173"/>
        <v>-50.799236624775382</v>
      </c>
      <c r="J518" s="2">
        <f t="shared" si="157"/>
        <v>72.629451062553912</v>
      </c>
      <c r="K518" s="2">
        <f t="shared" si="158"/>
        <v>72.629451062553912</v>
      </c>
      <c r="L518" s="2">
        <f t="shared" si="159"/>
        <v>49.508828263499595</v>
      </c>
      <c r="M518" s="5">
        <f t="shared" si="160"/>
        <v>0.42176299585336752</v>
      </c>
      <c r="N518" s="4">
        <f t="shared" si="174"/>
        <v>0.36882252120703379</v>
      </c>
      <c r="O518" s="4">
        <f t="shared" si="175"/>
        <v>0.29372608684015156</v>
      </c>
      <c r="P518" s="4">
        <v>0</v>
      </c>
      <c r="Q518" s="4">
        <f t="shared" si="161"/>
        <v>0</v>
      </c>
      <c r="R518" s="5">
        <v>0</v>
      </c>
      <c r="S518" s="5">
        <f t="shared" si="162"/>
        <v>-8.4009239626362984</v>
      </c>
      <c r="T518" s="5">
        <f t="shared" si="163"/>
        <v>8.2214265901837127</v>
      </c>
      <c r="U518" s="6">
        <f t="shared" si="164"/>
        <v>1916.0273889582634</v>
      </c>
      <c r="V518" s="5">
        <v>0</v>
      </c>
      <c r="W518" s="5">
        <f t="shared" si="165"/>
        <v>5.7256029673541864</v>
      </c>
      <c r="X518" s="5">
        <f t="shared" si="166"/>
        <v>5.8506093366349035</v>
      </c>
      <c r="Y518" s="5">
        <v>0</v>
      </c>
      <c r="Z518" s="5">
        <f t="shared" si="156"/>
        <v>-2.675320995282112</v>
      </c>
      <c r="AA518" s="5">
        <f t="shared" si="167"/>
        <v>-18.101964073181385</v>
      </c>
      <c r="AB518">
        <f t="shared" si="176"/>
        <v>0</v>
      </c>
    </row>
    <row r="519" spans="1:28" x14ac:dyDescent="0.25">
      <c r="A519">
        <f t="shared" si="155"/>
        <v>4.8699999999999406</v>
      </c>
      <c r="B519">
        <v>0</v>
      </c>
      <c r="C519" s="5">
        <f t="shared" si="168"/>
        <v>355.99761341634155</v>
      </c>
      <c r="D519" s="5">
        <f t="shared" si="169"/>
        <v>31.992752334210095</v>
      </c>
      <c r="E519" s="2">
        <f t="shared" si="170"/>
        <v>355.99761341634155</v>
      </c>
      <c r="F519" s="2">
        <f t="shared" si="171"/>
        <v>0</v>
      </c>
      <c r="G519" s="3">
        <v>0</v>
      </c>
      <c r="H519" s="3">
        <f t="shared" si="172"/>
        <v>51.8815767572884</v>
      </c>
      <c r="I519" s="3">
        <f t="shared" si="173"/>
        <v>-50.980256265507194</v>
      </c>
      <c r="J519" s="2">
        <f t="shared" si="157"/>
        <v>72.737091883846944</v>
      </c>
      <c r="K519" s="2">
        <f t="shared" si="158"/>
        <v>72.737091883846944</v>
      </c>
      <c r="L519" s="2">
        <f t="shared" si="159"/>
        <v>49.582203056473716</v>
      </c>
      <c r="M519" s="5">
        <f t="shared" si="160"/>
        <v>0.42172202982381479</v>
      </c>
      <c r="N519" s="4">
        <f t="shared" si="174"/>
        <v>0.3681511652720354</v>
      </c>
      <c r="O519" s="4">
        <f t="shared" si="175"/>
        <v>0.2935555563514532</v>
      </c>
      <c r="P519" s="4">
        <v>0</v>
      </c>
      <c r="Q519" s="4">
        <f t="shared" si="161"/>
        <v>0</v>
      </c>
      <c r="R519" s="5">
        <v>0</v>
      </c>
      <c r="S519" s="5">
        <f t="shared" si="162"/>
        <v>-8.4082216204065823</v>
      </c>
      <c r="T519" s="5">
        <f t="shared" si="163"/>
        <v>8.2621485262644381</v>
      </c>
      <c r="U519" s="6">
        <f t="shared" si="164"/>
        <v>1915.2611312644356</v>
      </c>
      <c r="V519" s="5">
        <v>0</v>
      </c>
      <c r="W519" s="5">
        <f t="shared" si="165"/>
        <v>5.7511807203886622</v>
      </c>
      <c r="X519" s="5">
        <f t="shared" si="166"/>
        <v>5.8528604178822681</v>
      </c>
      <c r="Y519" s="5">
        <v>0</v>
      </c>
      <c r="Z519" s="5">
        <f t="shared" si="156"/>
        <v>-2.65704090001792</v>
      </c>
      <c r="AA519" s="5">
        <f t="shared" si="167"/>
        <v>-18.058991055853294</v>
      </c>
      <c r="AB519">
        <f t="shared" si="176"/>
        <v>0</v>
      </c>
    </row>
    <row r="520" spans="1:28" x14ac:dyDescent="0.25">
      <c r="A520">
        <f t="shared" si="155"/>
        <v>4.8799999999999404</v>
      </c>
      <c r="B520">
        <v>0</v>
      </c>
      <c r="C520" s="5">
        <f t="shared" si="168"/>
        <v>356.51629633186946</v>
      </c>
      <c r="D520" s="5">
        <f t="shared" si="169"/>
        <v>31.482046822002232</v>
      </c>
      <c r="E520" s="2">
        <f t="shared" si="170"/>
        <v>356.51629633186946</v>
      </c>
      <c r="F520" s="2">
        <f t="shared" si="171"/>
        <v>0</v>
      </c>
      <c r="G520" s="3">
        <v>0</v>
      </c>
      <c r="H520" s="3">
        <f t="shared" si="172"/>
        <v>51.855006348288221</v>
      </c>
      <c r="I520" s="3">
        <f t="shared" si="173"/>
        <v>-51.160846176065725</v>
      </c>
      <c r="J520" s="2">
        <f t="shared" si="157"/>
        <v>72.844861622712074</v>
      </c>
      <c r="K520" s="2">
        <f t="shared" si="158"/>
        <v>72.844861622712074</v>
      </c>
      <c r="L520" s="2">
        <f t="shared" si="159"/>
        <v>49.655665727820086</v>
      </c>
      <c r="M520" s="5">
        <f t="shared" si="160"/>
        <v>0.42168120523162012</v>
      </c>
      <c r="N520" s="4">
        <f t="shared" si="174"/>
        <v>0.36748090706567554</v>
      </c>
      <c r="O520" s="4">
        <f t="shared" si="175"/>
        <v>0.29338488162803572</v>
      </c>
      <c r="P520" s="4">
        <v>0</v>
      </c>
      <c r="Q520" s="4">
        <f t="shared" si="161"/>
        <v>0</v>
      </c>
      <c r="R520" s="5">
        <v>0</v>
      </c>
      <c r="S520" s="5">
        <f t="shared" si="162"/>
        <v>-8.4155522532731002</v>
      </c>
      <c r="T520" s="5">
        <f t="shared" si="163"/>
        <v>8.302896955108773</v>
      </c>
      <c r="U520" s="6">
        <f t="shared" si="164"/>
        <v>1914.4951800123929</v>
      </c>
      <c r="V520" s="5">
        <v>0</v>
      </c>
      <c r="W520" s="5">
        <f t="shared" si="165"/>
        <v>5.7767441615197335</v>
      </c>
      <c r="X520" s="5">
        <f t="shared" si="166"/>
        <v>5.855124134130933</v>
      </c>
      <c r="Y520" s="5">
        <v>0</v>
      </c>
      <c r="Z520" s="5">
        <f t="shared" si="156"/>
        <v>-2.6388080917533667</v>
      </c>
      <c r="AA520" s="5">
        <f t="shared" si="167"/>
        <v>-18.015978910760293</v>
      </c>
      <c r="AB520">
        <f t="shared" si="176"/>
        <v>0</v>
      </c>
    </row>
    <row r="521" spans="1:28" x14ac:dyDescent="0.25">
      <c r="A521">
        <f t="shared" si="155"/>
        <v>4.8899999999999402</v>
      </c>
      <c r="B521">
        <v>0</v>
      </c>
      <c r="C521" s="5">
        <f t="shared" si="168"/>
        <v>357.03471445494779</v>
      </c>
      <c r="D521" s="5">
        <f t="shared" si="169"/>
        <v>30.969537561296036</v>
      </c>
      <c r="E521" s="2">
        <f t="shared" si="170"/>
        <v>357.03471445494779</v>
      </c>
      <c r="F521" s="2">
        <f t="shared" si="171"/>
        <v>0</v>
      </c>
      <c r="G521" s="3">
        <v>0</v>
      </c>
      <c r="H521" s="3">
        <f t="shared" si="172"/>
        <v>51.828618267370686</v>
      </c>
      <c r="I521" s="3">
        <f t="shared" si="173"/>
        <v>-51.341005965173331</v>
      </c>
      <c r="J521" s="2">
        <f t="shared" si="157"/>
        <v>72.95275570546184</v>
      </c>
      <c r="K521" s="2">
        <f t="shared" si="158"/>
        <v>72.95275570546184</v>
      </c>
      <c r="L521" s="2">
        <f t="shared" si="159"/>
        <v>49.72921315982402</v>
      </c>
      <c r="M521" s="5">
        <f t="shared" si="160"/>
        <v>0.42164052315730854</v>
      </c>
      <c r="N521" s="4">
        <f t="shared" si="174"/>
        <v>0.36681177039407104</v>
      </c>
      <c r="O521" s="4">
        <f t="shared" si="175"/>
        <v>0.29321406925899524</v>
      </c>
      <c r="P521" s="4">
        <v>0</v>
      </c>
      <c r="Q521" s="4">
        <f t="shared" si="161"/>
        <v>0</v>
      </c>
      <c r="R521" s="5">
        <v>0</v>
      </c>
      <c r="S521" s="5">
        <f t="shared" si="162"/>
        <v>-8.4229153856540702</v>
      </c>
      <c r="T521" s="5">
        <f t="shared" si="163"/>
        <v>8.3436711900780907</v>
      </c>
      <c r="U521" s="6">
        <f t="shared" si="164"/>
        <v>1913.729535079583</v>
      </c>
      <c r="V521" s="5">
        <v>0</v>
      </c>
      <c r="W521" s="5">
        <f t="shared" si="165"/>
        <v>5.8022928248978811</v>
      </c>
      <c r="X521" s="5">
        <f t="shared" si="166"/>
        <v>5.8574002250974582</v>
      </c>
      <c r="Y521" s="5">
        <v>0</v>
      </c>
      <c r="Z521" s="5">
        <f t="shared" si="156"/>
        <v>-2.620622560756189</v>
      </c>
      <c r="AA521" s="5">
        <f t="shared" si="167"/>
        <v>-17.972928584824452</v>
      </c>
      <c r="AB521">
        <f t="shared" si="176"/>
        <v>0</v>
      </c>
    </row>
    <row r="522" spans="1:28" x14ac:dyDescent="0.25">
      <c r="A522">
        <f t="shared" si="155"/>
        <v>4.89999999999994</v>
      </c>
      <c r="B522">
        <v>0</v>
      </c>
      <c r="C522" s="5">
        <f t="shared" si="168"/>
        <v>357.55286960649346</v>
      </c>
      <c r="D522" s="5">
        <f t="shared" si="169"/>
        <v>30.455228855215061</v>
      </c>
      <c r="E522" s="2">
        <f t="shared" si="170"/>
        <v>357.55286960649346</v>
      </c>
      <c r="F522" s="2">
        <f t="shared" si="171"/>
        <v>0</v>
      </c>
      <c r="G522" s="3">
        <v>0</v>
      </c>
      <c r="H522" s="3">
        <f t="shared" si="172"/>
        <v>51.802412041763127</v>
      </c>
      <c r="I522" s="3">
        <f t="shared" si="173"/>
        <v>-51.520735251021577</v>
      </c>
      <c r="J522" s="2">
        <f t="shared" si="157"/>
        <v>73.060769597304841</v>
      </c>
      <c r="K522" s="2">
        <f t="shared" si="158"/>
        <v>73.060769597304841</v>
      </c>
      <c r="L522" s="2">
        <f t="shared" si="159"/>
        <v>49.802842261284823</v>
      </c>
      <c r="M522" s="5">
        <f t="shared" si="160"/>
        <v>0.42159998464009429</v>
      </c>
      <c r="N522" s="4">
        <f t="shared" si="174"/>
        <v>0.36614377854586572</v>
      </c>
      <c r="O522" s="4">
        <f t="shared" si="175"/>
        <v>0.29304312576552227</v>
      </c>
      <c r="P522" s="4">
        <v>0</v>
      </c>
      <c r="Q522" s="4">
        <f t="shared" si="161"/>
        <v>0</v>
      </c>
      <c r="R522" s="5">
        <v>0</v>
      </c>
      <c r="S522" s="5">
        <f t="shared" si="162"/>
        <v>-8.430310546912148</v>
      </c>
      <c r="T522" s="5">
        <f t="shared" si="163"/>
        <v>8.3844705420510923</v>
      </c>
      <c r="U522" s="6">
        <f t="shared" si="164"/>
        <v>1912.9641963435029</v>
      </c>
      <c r="V522" s="5">
        <v>0</v>
      </c>
      <c r="W522" s="5">
        <f t="shared" si="165"/>
        <v>5.8278262453663565</v>
      </c>
      <c r="X522" s="5">
        <f t="shared" si="166"/>
        <v>5.8596884341685174</v>
      </c>
      <c r="Y522" s="5">
        <v>0</v>
      </c>
      <c r="Z522" s="5">
        <f t="shared" si="156"/>
        <v>-2.6024843015457915</v>
      </c>
      <c r="AA522" s="5">
        <f t="shared" si="167"/>
        <v>-17.929841023780391</v>
      </c>
      <c r="AB522">
        <f t="shared" si="176"/>
        <v>0</v>
      </c>
    </row>
    <row r="523" spans="1:28" x14ac:dyDescent="0.25">
      <c r="A523">
        <f t="shared" si="155"/>
        <v>4.9099999999999397</v>
      </c>
      <c r="B523">
        <v>0</v>
      </c>
      <c r="C523" s="5">
        <f t="shared" si="168"/>
        <v>358.07076360269599</v>
      </c>
      <c r="D523" s="5">
        <f t="shared" si="169"/>
        <v>29.939125010653655</v>
      </c>
      <c r="E523" s="2">
        <f t="shared" si="170"/>
        <v>358.07076360269599</v>
      </c>
      <c r="F523" s="2">
        <f t="shared" si="171"/>
        <v>0</v>
      </c>
      <c r="G523" s="3">
        <v>0</v>
      </c>
      <c r="H523" s="3">
        <f t="shared" si="172"/>
        <v>51.77638719874767</v>
      </c>
      <c r="I523" s="3">
        <f t="shared" si="173"/>
        <v>-51.700033661259383</v>
      </c>
      <c r="J523" s="2">
        <f t="shared" si="157"/>
        <v>73.16889880222331</v>
      </c>
      <c r="K523" s="2">
        <f t="shared" si="158"/>
        <v>73.16889880222331</v>
      </c>
      <c r="L523" s="2">
        <f t="shared" si="159"/>
        <v>49.876549967432382</v>
      </c>
      <c r="M523" s="5">
        <f t="shared" si="160"/>
        <v>0.42155959067859733</v>
      </c>
      <c r="N523" s="4">
        <f t="shared" si="174"/>
        <v>0.36547695429860438</v>
      </c>
      <c r="O523" s="4">
        <f t="shared" si="175"/>
        <v>0.29287205760121582</v>
      </c>
      <c r="P523" s="4">
        <v>0</v>
      </c>
      <c r="Q523" s="4">
        <f t="shared" si="161"/>
        <v>0</v>
      </c>
      <c r="R523" s="5">
        <v>0</v>
      </c>
      <c r="S523" s="5">
        <f t="shared" si="162"/>
        <v>-8.4377372713092047</v>
      </c>
      <c r="T523" s="5">
        <f t="shared" si="163"/>
        <v>8.4252943195329788</v>
      </c>
      <c r="U523" s="6">
        <f t="shared" si="164"/>
        <v>1912.1991636816983</v>
      </c>
      <c r="V523" s="5">
        <v>0</v>
      </c>
      <c r="W523" s="5">
        <f t="shared" si="165"/>
        <v>5.8533439585264695</v>
      </c>
      <c r="X523" s="5">
        <f t="shared" si="166"/>
        <v>5.8619885083597909</v>
      </c>
      <c r="Y523" s="5">
        <v>0</v>
      </c>
      <c r="Z523" s="5">
        <f t="shared" si="156"/>
        <v>-2.5843933127827352</v>
      </c>
      <c r="AA523" s="5">
        <f t="shared" si="167"/>
        <v>-17.886717172107229</v>
      </c>
      <c r="AB523">
        <f t="shared" si="176"/>
        <v>0</v>
      </c>
    </row>
    <row r="524" spans="1:28" x14ac:dyDescent="0.25">
      <c r="A524">
        <f t="shared" si="155"/>
        <v>4.9199999999999395</v>
      </c>
      <c r="B524">
        <v>0</v>
      </c>
      <c r="C524" s="5">
        <f t="shared" si="168"/>
        <v>358.58839825501781</v>
      </c>
      <c r="D524" s="5">
        <f t="shared" si="169"/>
        <v>29.421230338182458</v>
      </c>
      <c r="E524" s="2">
        <f t="shared" si="170"/>
        <v>358.58839825501781</v>
      </c>
      <c r="F524" s="2">
        <f t="shared" si="171"/>
        <v>0</v>
      </c>
      <c r="G524" s="3">
        <v>0</v>
      </c>
      <c r="H524" s="3">
        <f t="shared" si="172"/>
        <v>51.750543265619847</v>
      </c>
      <c r="I524" s="3">
        <f t="shared" si="173"/>
        <v>-51.878900832980456</v>
      </c>
      <c r="J524" s="2">
        <f t="shared" si="157"/>
        <v>73.277138862847352</v>
      </c>
      <c r="K524" s="2">
        <f t="shared" si="158"/>
        <v>73.277138862847352</v>
      </c>
      <c r="L524" s="2">
        <f t="shared" si="159"/>
        <v>49.950333239841406</v>
      </c>
      <c r="M524" s="5">
        <f t="shared" si="160"/>
        <v>0.42151934223155341</v>
      </c>
      <c r="N524" s="4">
        <f t="shared" si="174"/>
        <v>0.36481131992509463</v>
      </c>
      <c r="O524" s="4">
        <f t="shared" si="175"/>
        <v>0.2927008711524034</v>
      </c>
      <c r="P524" s="4">
        <v>0</v>
      </c>
      <c r="Q524" s="4">
        <f t="shared" si="161"/>
        <v>0</v>
      </c>
      <c r="R524" s="5">
        <v>0</v>
      </c>
      <c r="S524" s="5">
        <f t="shared" si="162"/>
        <v>-8.4451950979611734</v>
      </c>
      <c r="T524" s="5">
        <f t="shared" si="163"/>
        <v>8.4661418287635186</v>
      </c>
      <c r="U524" s="6">
        <f t="shared" si="164"/>
        <v>1911.4344369717642</v>
      </c>
      <c r="V524" s="5">
        <v>0</v>
      </c>
      <c r="W524" s="5">
        <f t="shared" si="165"/>
        <v>5.8788455008017566</v>
      </c>
      <c r="X524" s="5">
        <f t="shared" si="166"/>
        <v>5.8643001982749903</v>
      </c>
      <c r="Y524" s="5">
        <v>0</v>
      </c>
      <c r="Z524" s="5">
        <f t="shared" si="156"/>
        <v>-2.5663495971594168</v>
      </c>
      <c r="AA524" s="5">
        <f t="shared" si="167"/>
        <v>-17.843557972961491</v>
      </c>
      <c r="AB524">
        <f t="shared" si="176"/>
        <v>0</v>
      </c>
    </row>
    <row r="525" spans="1:28" x14ac:dyDescent="0.25">
      <c r="A525">
        <f t="shared" si="155"/>
        <v>4.9299999999999393</v>
      </c>
      <c r="B525">
        <v>0</v>
      </c>
      <c r="C525" s="5">
        <f t="shared" si="168"/>
        <v>359.10577537019418</v>
      </c>
      <c r="D525" s="5">
        <f t="shared" si="169"/>
        <v>28.901549151954004</v>
      </c>
      <c r="E525" s="2">
        <f t="shared" si="170"/>
        <v>359.10577537019418</v>
      </c>
      <c r="F525" s="2">
        <f t="shared" si="171"/>
        <v>0</v>
      </c>
      <c r="G525" s="3">
        <v>0</v>
      </c>
      <c r="H525" s="3">
        <f t="shared" si="172"/>
        <v>51.724879769648254</v>
      </c>
      <c r="I525" s="3">
        <f t="shared" si="173"/>
        <v>-52.057336412710072</v>
      </c>
      <c r="J525" s="2">
        <f t="shared" si="157"/>
        <v>73.385485360326101</v>
      </c>
      <c r="K525" s="2">
        <f t="shared" si="158"/>
        <v>73.385485360326101</v>
      </c>
      <c r="L525" s="2">
        <f t="shared" si="159"/>
        <v>50.024189066343624</v>
      </c>
      <c r="M525" s="5">
        <f t="shared" si="160"/>
        <v>0.42147924021851929</v>
      </c>
      <c r="N525" s="4">
        <f t="shared" si="174"/>
        <v>0.36414689719975335</v>
      </c>
      <c r="O525" s="4">
        <f t="shared" si="175"/>
        <v>0.29252957273846669</v>
      </c>
      <c r="P525" s="4">
        <v>0</v>
      </c>
      <c r="Q525" s="4">
        <f t="shared" si="161"/>
        <v>0</v>
      </c>
      <c r="R525" s="5">
        <v>0</v>
      </c>
      <c r="S525" s="5">
        <f t="shared" si="162"/>
        <v>-8.4526835707929777</v>
      </c>
      <c r="T525" s="5">
        <f t="shared" si="163"/>
        <v>8.507012373824022</v>
      </c>
      <c r="U525" s="6">
        <f t="shared" si="164"/>
        <v>1910.6700160913435</v>
      </c>
      <c r="V525" s="5">
        <v>0</v>
      </c>
      <c r="W525" s="5">
        <f t="shared" si="165"/>
        <v>5.9043304095010241</v>
      </c>
      <c r="X525" s="5">
        <f t="shared" si="166"/>
        <v>5.8666232580649922</v>
      </c>
      <c r="Y525" s="5">
        <v>0</v>
      </c>
      <c r="Z525" s="5">
        <f t="shared" si="156"/>
        <v>-2.5483531612919537</v>
      </c>
      <c r="AA525" s="5">
        <f t="shared" si="167"/>
        <v>-17.800364368110984</v>
      </c>
      <c r="AB525">
        <f t="shared" si="176"/>
        <v>0</v>
      </c>
    </row>
    <row r="526" spans="1:28" x14ac:dyDescent="0.25">
      <c r="A526">
        <f t="shared" si="155"/>
        <v>4.9399999999999391</v>
      </c>
      <c r="B526">
        <v>0</v>
      </c>
      <c r="C526" s="5">
        <f t="shared" si="168"/>
        <v>359.6228967502326</v>
      </c>
      <c r="D526" s="5">
        <f t="shared" si="169"/>
        <v>28.380085769608495</v>
      </c>
      <c r="E526" s="2">
        <f t="shared" si="170"/>
        <v>359.6228967502326</v>
      </c>
      <c r="F526" s="2">
        <f t="shared" si="171"/>
        <v>0</v>
      </c>
      <c r="G526" s="3">
        <v>0</v>
      </c>
      <c r="H526" s="3">
        <f t="shared" si="172"/>
        <v>51.699396238035334</v>
      </c>
      <c r="I526" s="3">
        <f t="shared" si="173"/>
        <v>-52.23534005639118</v>
      </c>
      <c r="J526" s="2">
        <f t="shared" si="157"/>
        <v>73.493933914195992</v>
      </c>
      <c r="K526" s="2">
        <f t="shared" si="158"/>
        <v>73.493933914195992</v>
      </c>
      <c r="L526" s="2">
        <f t="shared" si="159"/>
        <v>50.098114460937957</v>
      </c>
      <c r="M526" s="5">
        <f t="shared" si="160"/>
        <v>0.4214392855205718</v>
      </c>
      <c r="N526" s="4">
        <f t="shared" si="174"/>
        <v>0.3634837074049363</v>
      </c>
      <c r="O526" s="4">
        <f t="shared" si="175"/>
        <v>0.29235816861217334</v>
      </c>
      <c r="P526" s="4">
        <v>0</v>
      </c>
      <c r="Q526" s="4">
        <f t="shared" si="161"/>
        <v>0</v>
      </c>
      <c r="R526" s="5">
        <v>0</v>
      </c>
      <c r="S526" s="5">
        <f t="shared" si="162"/>
        <v>-8.4602022384936006</v>
      </c>
      <c r="T526" s="5">
        <f t="shared" si="163"/>
        <v>8.5479052567432632</v>
      </c>
      <c r="U526" s="6">
        <f t="shared" si="164"/>
        <v>1909.9059009181299</v>
      </c>
      <c r="V526" s="5">
        <v>0</v>
      </c>
      <c r="W526" s="5">
        <f t="shared" si="165"/>
        <v>5.9297982228803008</v>
      </c>
      <c r="X526" s="5">
        <f t="shared" si="166"/>
        <v>5.8689574453871449</v>
      </c>
      <c r="Y526" s="5">
        <v>0</v>
      </c>
      <c r="Z526" s="5">
        <f t="shared" si="156"/>
        <v>-2.5304040156132999</v>
      </c>
      <c r="AA526" s="5">
        <f t="shared" si="167"/>
        <v>-17.75713729786959</v>
      </c>
      <c r="AB526">
        <f t="shared" si="176"/>
        <v>0</v>
      </c>
    </row>
    <row r="527" spans="1:28" x14ac:dyDescent="0.25">
      <c r="A527">
        <f t="shared" si="155"/>
        <v>4.9499999999999389</v>
      </c>
      <c r="B527">
        <v>0</v>
      </c>
      <c r="C527" s="5">
        <f t="shared" si="168"/>
        <v>360.13976419241214</v>
      </c>
      <c r="D527" s="5">
        <f t="shared" si="169"/>
        <v>27.856844512179691</v>
      </c>
      <c r="E527" s="2">
        <f t="shared" si="170"/>
        <v>360.13976419241214</v>
      </c>
      <c r="F527" s="2">
        <f t="shared" si="171"/>
        <v>0</v>
      </c>
      <c r="G527" s="3">
        <v>0</v>
      </c>
      <c r="H527" s="3">
        <f t="shared" si="172"/>
        <v>51.674092197879197</v>
      </c>
      <c r="I527" s="3">
        <f t="shared" si="173"/>
        <v>-52.412911429369878</v>
      </c>
      <c r="J527" s="2">
        <f t="shared" si="157"/>
        <v>73.602480182245841</v>
      </c>
      <c r="K527" s="2">
        <f t="shared" si="158"/>
        <v>73.602480182245841</v>
      </c>
      <c r="L527" s="2">
        <f t="shared" si="159"/>
        <v>50.172106463698597</v>
      </c>
      <c r="M527" s="5">
        <f t="shared" si="160"/>
        <v>0.42139947898100033</v>
      </c>
      <c r="N527" s="4">
        <f t="shared" si="174"/>
        <v>0.36282177133724958</v>
      </c>
      <c r="O527" s="4">
        <f t="shared" si="175"/>
        <v>0.29218666496001355</v>
      </c>
      <c r="P527" s="4">
        <v>0</v>
      </c>
      <c r="Q527" s="4">
        <f t="shared" si="161"/>
        <v>0</v>
      </c>
      <c r="R527" s="5">
        <v>0</v>
      </c>
      <c r="S527" s="5">
        <f t="shared" si="162"/>
        <v>-8.4677506544711925</v>
      </c>
      <c r="T527" s="5">
        <f t="shared" si="163"/>
        <v>8.588819777602259</v>
      </c>
      <c r="U527" s="6">
        <f t="shared" si="164"/>
        <v>1909.1420913298646</v>
      </c>
      <c r="V527" s="5">
        <v>0</v>
      </c>
      <c r="W527" s="5">
        <f t="shared" si="165"/>
        <v>5.9552484802036432</v>
      </c>
      <c r="X527" s="5">
        <f t="shared" si="166"/>
        <v>5.8713025213646803</v>
      </c>
      <c r="Y527" s="5">
        <v>0</v>
      </c>
      <c r="Z527" s="5">
        <f t="shared" si="156"/>
        <v>-2.5125021742675493</v>
      </c>
      <c r="AA527" s="5">
        <f t="shared" si="167"/>
        <v>-17.713877701033059</v>
      </c>
      <c r="AB527">
        <f t="shared" si="176"/>
        <v>0</v>
      </c>
    </row>
    <row r="528" spans="1:28" x14ac:dyDescent="0.25">
      <c r="A528">
        <f t="shared" si="155"/>
        <v>4.9599999999999387</v>
      </c>
      <c r="B528">
        <v>0</v>
      </c>
      <c r="C528" s="5">
        <f t="shared" si="168"/>
        <v>360.65637948928224</v>
      </c>
      <c r="D528" s="5">
        <f t="shared" si="169"/>
        <v>27.331829704000938</v>
      </c>
      <c r="E528" s="2">
        <f t="shared" si="170"/>
        <v>360.65637948928224</v>
      </c>
      <c r="F528" s="2">
        <f t="shared" si="171"/>
        <v>0</v>
      </c>
      <c r="G528" s="3">
        <v>0</v>
      </c>
      <c r="H528" s="3">
        <f t="shared" si="172"/>
        <v>51.648967176136523</v>
      </c>
      <c r="I528" s="3">
        <f t="shared" si="173"/>
        <v>-52.590050206380205</v>
      </c>
      <c r="J528" s="2">
        <f t="shared" si="157"/>
        <v>73.711119860379398</v>
      </c>
      <c r="K528" s="2">
        <f t="shared" si="158"/>
        <v>73.711119860379398</v>
      </c>
      <c r="L528" s="2">
        <f t="shared" si="159"/>
        <v>50.24616214068125</v>
      </c>
      <c r="M528" s="5">
        <f t="shared" si="160"/>
        <v>0.42135982140599426</v>
      </c>
      <c r="N528" s="4">
        <f t="shared" si="174"/>
        <v>0.36216110931383827</v>
      </c>
      <c r="O528" s="4">
        <f t="shared" si="175"/>
        <v>0.29201506790254178</v>
      </c>
      <c r="P528" s="4">
        <v>0</v>
      </c>
      <c r="Q528" s="4">
        <f t="shared" si="161"/>
        <v>0</v>
      </c>
      <c r="R528" s="5">
        <v>0</v>
      </c>
      <c r="S528" s="5">
        <f t="shared" si="162"/>
        <v>-8.4753283768083811</v>
      </c>
      <c r="T528" s="5">
        <f t="shared" si="163"/>
        <v>8.6297552346380222</v>
      </c>
      <c r="U528" s="6">
        <f t="shared" si="164"/>
        <v>1908.3785872043377</v>
      </c>
      <c r="V528" s="5">
        <v>0</v>
      </c>
      <c r="W528" s="5">
        <f t="shared" si="165"/>
        <v>5.9806807218028881</v>
      </c>
      <c r="X528" s="5">
        <f t="shared" si="166"/>
        <v>5.8736582505463115</v>
      </c>
      <c r="Y528" s="5">
        <v>0</v>
      </c>
      <c r="Z528" s="5">
        <f t="shared" si="156"/>
        <v>-2.494647655005493</v>
      </c>
      <c r="AA528" s="5">
        <f t="shared" si="167"/>
        <v>-17.670586514815668</v>
      </c>
      <c r="AB528">
        <f t="shared" si="176"/>
        <v>0</v>
      </c>
    </row>
    <row r="529" spans="1:28" x14ac:dyDescent="0.25">
      <c r="A529">
        <f t="shared" si="155"/>
        <v>4.9699999999999385</v>
      </c>
      <c r="B529">
        <v>0</v>
      </c>
      <c r="C529" s="5">
        <f t="shared" si="168"/>
        <v>361.17274442866085</v>
      </c>
      <c r="D529" s="5">
        <f t="shared" si="169"/>
        <v>26.805045672611396</v>
      </c>
      <c r="E529" s="2">
        <f t="shared" si="170"/>
        <v>361.17274442866085</v>
      </c>
      <c r="F529" s="2">
        <f t="shared" si="171"/>
        <v>0</v>
      </c>
      <c r="G529" s="3">
        <v>0</v>
      </c>
      <c r="H529" s="3">
        <f t="shared" si="172"/>
        <v>51.624020699586467</v>
      </c>
      <c r="I529" s="3">
        <f t="shared" si="173"/>
        <v>-52.766756071528363</v>
      </c>
      <c r="J529" s="2">
        <f t="shared" si="157"/>
        <v>73.819848682475012</v>
      </c>
      <c r="K529" s="2">
        <f t="shared" si="158"/>
        <v>73.819848682475012</v>
      </c>
      <c r="L529" s="2">
        <f t="shared" si="159"/>
        <v>50.320278583827545</v>
      </c>
      <c r="M529" s="5">
        <f t="shared" si="160"/>
        <v>0.42132031356532235</v>
      </c>
      <c r="N529" s="4">
        <f t="shared" si="174"/>
        <v>0.3615017411786533</v>
      </c>
      <c r="O529" s="4">
        <f t="shared" si="175"/>
        <v>0.29184338349472355</v>
      </c>
      <c r="P529" s="4">
        <v>0</v>
      </c>
      <c r="Q529" s="4">
        <f t="shared" si="161"/>
        <v>0</v>
      </c>
      <c r="R529" s="5">
        <v>0</v>
      </c>
      <c r="S529" s="5">
        <f t="shared" si="162"/>
        <v>-8.4829349682176272</v>
      </c>
      <c r="T529" s="5">
        <f t="shared" si="163"/>
        <v>8.6707109243461815</v>
      </c>
      <c r="U529" s="6">
        <f t="shared" si="164"/>
        <v>1907.6153884193889</v>
      </c>
      <c r="V529" s="5">
        <v>0</v>
      </c>
      <c r="W529" s="5">
        <f t="shared" si="165"/>
        <v>6.0060944891362782</v>
      </c>
      <c r="X529" s="5">
        <f t="shared" si="166"/>
        <v>5.8760244008659743</v>
      </c>
      <c r="Y529" s="5">
        <v>0</v>
      </c>
      <c r="Z529" s="5">
        <f t="shared" si="156"/>
        <v>-2.476840479081349</v>
      </c>
      <c r="AA529" s="5">
        <f t="shared" si="167"/>
        <v>-17.627264674787845</v>
      </c>
      <c r="AB529">
        <f t="shared" si="176"/>
        <v>0</v>
      </c>
    </row>
    <row r="530" spans="1:28" x14ac:dyDescent="0.25">
      <c r="A530">
        <f t="shared" si="155"/>
        <v>4.9799999999999383</v>
      </c>
      <c r="B530">
        <v>0</v>
      </c>
      <c r="C530" s="5">
        <f t="shared" si="168"/>
        <v>361.68886079363273</v>
      </c>
      <c r="D530" s="5">
        <f t="shared" si="169"/>
        <v>26.276496748662375</v>
      </c>
      <c r="E530" s="2">
        <f t="shared" si="170"/>
        <v>361.68886079363273</v>
      </c>
      <c r="F530" s="2">
        <f t="shared" si="171"/>
        <v>0</v>
      </c>
      <c r="G530" s="3">
        <v>0</v>
      </c>
      <c r="H530" s="3">
        <f t="shared" si="172"/>
        <v>51.599252294795654</v>
      </c>
      <c r="I530" s="3">
        <f t="shared" si="173"/>
        <v>-52.943028718276238</v>
      </c>
      <c r="J530" s="2">
        <f t="shared" si="157"/>
        <v>73.928662420242645</v>
      </c>
      <c r="K530" s="2">
        <f t="shared" si="158"/>
        <v>73.928662420242645</v>
      </c>
      <c r="L530" s="2">
        <f t="shared" si="159"/>
        <v>50.394452910867514</v>
      </c>
      <c r="M530" s="5">
        <f t="shared" si="160"/>
        <v>0.42128095619300765</v>
      </c>
      <c r="N530" s="4">
        <f t="shared" si="174"/>
        <v>0.3608436863086929</v>
      </c>
      <c r="O530" s="4">
        <f t="shared" si="175"/>
        <v>0.29167161772628708</v>
      </c>
      <c r="P530" s="4">
        <v>0</v>
      </c>
      <c r="Q530" s="4">
        <f t="shared" si="161"/>
        <v>0</v>
      </c>
      <c r="R530" s="5">
        <v>0</v>
      </c>
      <c r="S530" s="5">
        <f t="shared" si="162"/>
        <v>-8.4905699959967755</v>
      </c>
      <c r="T530" s="5">
        <f t="shared" si="163"/>
        <v>8.7116861415825291</v>
      </c>
      <c r="U530" s="6">
        <f t="shared" si="164"/>
        <v>1906.8524948529068</v>
      </c>
      <c r="V530" s="5">
        <v>0</v>
      </c>
      <c r="W530" s="5">
        <f t="shared" si="165"/>
        <v>6.0314893248460271</v>
      </c>
      <c r="X530" s="5">
        <f t="shared" si="166"/>
        <v>5.878400743602751</v>
      </c>
      <c r="Y530" s="5">
        <v>0</v>
      </c>
      <c r="Z530" s="5">
        <f t="shared" si="156"/>
        <v>-2.4590806711507485</v>
      </c>
      <c r="AA530" s="5">
        <f t="shared" si="167"/>
        <v>-17.58391311481472</v>
      </c>
      <c r="AB530">
        <f t="shared" si="176"/>
        <v>0</v>
      </c>
    </row>
    <row r="531" spans="1:28" x14ac:dyDescent="0.25">
      <c r="A531">
        <f t="shared" si="155"/>
        <v>4.989999999999938</v>
      </c>
      <c r="B531">
        <v>0</v>
      </c>
      <c r="C531" s="5">
        <f t="shared" si="168"/>
        <v>362.20473036254714</v>
      </c>
      <c r="D531" s="5">
        <f t="shared" si="169"/>
        <v>25.74618726582387</v>
      </c>
      <c r="E531" s="2">
        <f t="shared" si="170"/>
        <v>362.20473036254714</v>
      </c>
      <c r="F531" s="2">
        <f t="shared" si="171"/>
        <v>0</v>
      </c>
      <c r="G531" s="3">
        <v>0</v>
      </c>
      <c r="H531" s="3">
        <f t="shared" si="172"/>
        <v>51.574661488084146</v>
      </c>
      <c r="I531" s="3">
        <f t="shared" si="173"/>
        <v>-53.118867849424383</v>
      </c>
      <c r="J531" s="2">
        <f t="shared" si="157"/>
        <v>74.03755688307848</v>
      </c>
      <c r="K531" s="2">
        <f t="shared" si="158"/>
        <v>74.03755688307848</v>
      </c>
      <c r="L531" s="2">
        <f t="shared" si="159"/>
        <v>50.468682265220501</v>
      </c>
      <c r="M531" s="5">
        <f t="shared" si="160"/>
        <v>0.42124174998799474</v>
      </c>
      <c r="N531" s="4">
        <f t="shared" si="174"/>
        <v>0.36018696362021702</v>
      </c>
      <c r="O531" s="4">
        <f t="shared" si="175"/>
        <v>0.29149977652207859</v>
      </c>
      <c r="P531" s="4">
        <v>0</v>
      </c>
      <c r="Q531" s="4">
        <f t="shared" si="161"/>
        <v>0</v>
      </c>
      <c r="R531" s="5">
        <v>0</v>
      </c>
      <c r="S531" s="5">
        <f t="shared" si="162"/>
        <v>-8.4982330319847126</v>
      </c>
      <c r="T531" s="5">
        <f t="shared" si="163"/>
        <v>8.7526801796635105</v>
      </c>
      <c r="U531" s="6">
        <f t="shared" si="164"/>
        <v>1906.0899063828272</v>
      </c>
      <c r="V531" s="5">
        <v>0</v>
      </c>
      <c r="W531" s="5">
        <f t="shared" si="165"/>
        <v>6.0568647728147891</v>
      </c>
      <c r="X531" s="5">
        <f t="shared" si="166"/>
        <v>5.8807870533409634</v>
      </c>
      <c r="Y531" s="5">
        <v>0</v>
      </c>
      <c r="Z531" s="5">
        <f t="shared" si="156"/>
        <v>-2.4413682591699235</v>
      </c>
      <c r="AA531" s="5">
        <f t="shared" si="167"/>
        <v>-17.540532766995526</v>
      </c>
      <c r="AB531">
        <f t="shared" si="176"/>
        <v>0</v>
      </c>
    </row>
    <row r="532" spans="1:28" x14ac:dyDescent="0.25">
      <c r="A532">
        <f t="shared" si="155"/>
        <v>4.9999999999999378</v>
      </c>
      <c r="B532">
        <v>0</v>
      </c>
      <c r="C532" s="5">
        <f t="shared" si="168"/>
        <v>362.72035490901504</v>
      </c>
      <c r="D532" s="5">
        <f t="shared" si="169"/>
        <v>25.214121560691279</v>
      </c>
      <c r="E532" s="2">
        <f t="shared" si="170"/>
        <v>362.72035490901504</v>
      </c>
      <c r="F532" s="2">
        <f t="shared" si="171"/>
        <v>0</v>
      </c>
      <c r="G532" s="3">
        <v>0</v>
      </c>
      <c r="H532" s="3">
        <f t="shared" si="172"/>
        <v>51.550247805492447</v>
      </c>
      <c r="I532" s="3">
        <f t="shared" si="173"/>
        <v>-53.29427317709434</v>
      </c>
      <c r="J532" s="2">
        <f t="shared" si="157"/>
        <v>74.146527917916941</v>
      </c>
      <c r="K532" s="2">
        <f t="shared" si="158"/>
        <v>74.146527917916941</v>
      </c>
      <c r="L532" s="2">
        <f t="shared" si="159"/>
        <v>50.542963815894296</v>
      </c>
      <c r="M532" s="5">
        <f t="shared" si="160"/>
        <v>0.42120269561481</v>
      </c>
      <c r="N532" s="4">
        <f t="shared" si="174"/>
        <v>0.35953159157493358</v>
      </c>
      <c r="O532" s="4">
        <f t="shared" si="175"/>
        <v>0.29132786574242298</v>
      </c>
      <c r="P532" s="4">
        <v>0</v>
      </c>
      <c r="Q532" s="4">
        <f t="shared" si="161"/>
        <v>0</v>
      </c>
      <c r="R532" s="5">
        <v>0</v>
      </c>
      <c r="S532" s="5">
        <f t="shared" si="162"/>
        <v>-8.5059236525171791</v>
      </c>
      <c r="T532" s="5">
        <f t="shared" si="163"/>
        <v>8.7936923304655732</v>
      </c>
      <c r="U532" s="6">
        <f t="shared" si="164"/>
        <v>1905.3276228871373</v>
      </c>
      <c r="V532" s="5">
        <v>0</v>
      </c>
      <c r="W532" s="5">
        <f t="shared" si="165"/>
        <v>6.0822203782210833</v>
      </c>
      <c r="X532" s="5">
        <f t="shared" si="166"/>
        <v>5.88318310793046</v>
      </c>
      <c r="Y532" s="5">
        <v>0</v>
      </c>
      <c r="Z532" s="5">
        <f t="shared" si="156"/>
        <v>-2.4237032742960958</v>
      </c>
      <c r="AA532" s="5">
        <f t="shared" si="167"/>
        <v>-17.497124561603968</v>
      </c>
      <c r="AB532">
        <f t="shared" si="176"/>
        <v>0</v>
      </c>
    </row>
    <row r="533" spans="1:28" x14ac:dyDescent="0.25">
      <c r="A533">
        <f t="shared" si="155"/>
        <v>5.0099999999999376</v>
      </c>
      <c r="B533">
        <v>0</v>
      </c>
      <c r="C533" s="5">
        <f t="shared" si="168"/>
        <v>363.23573620190626</v>
      </c>
      <c r="D533" s="5">
        <f t="shared" si="169"/>
        <v>24.680303972692254</v>
      </c>
      <c r="E533" s="2">
        <f t="shared" si="170"/>
        <v>363.23573620190626</v>
      </c>
      <c r="F533" s="2">
        <f t="shared" si="171"/>
        <v>0</v>
      </c>
      <c r="G533" s="3">
        <v>0</v>
      </c>
      <c r="H533" s="3">
        <f t="shared" si="172"/>
        <v>51.526010772749487</v>
      </c>
      <c r="I533" s="3">
        <f t="shared" si="173"/>
        <v>-53.469244422710382</v>
      </c>
      <c r="J533" s="2">
        <f t="shared" si="157"/>
        <v>74.255571409080417</v>
      </c>
      <c r="K533" s="2">
        <f t="shared" si="158"/>
        <v>74.255571409080417</v>
      </c>
      <c r="L533" s="2">
        <f t="shared" si="159"/>
        <v>50.617294757382695</v>
      </c>
      <c r="M533" s="5">
        <f t="shared" si="160"/>
        <v>0.42116379370421625</v>
      </c>
      <c r="N533" s="4">
        <f t="shared" si="174"/>
        <v>0.35887758818615484</v>
      </c>
      <c r="O533" s="4">
        <f t="shared" si="175"/>
        <v>0.29115589118348767</v>
      </c>
      <c r="P533" s="4">
        <v>0</v>
      </c>
      <c r="Q533" s="4">
        <f t="shared" si="161"/>
        <v>0</v>
      </c>
      <c r="R533" s="5">
        <v>0</v>
      </c>
      <c r="S533" s="5">
        <f t="shared" si="162"/>
        <v>-8.5136414383827397</v>
      </c>
      <c r="T533" s="5">
        <f t="shared" si="163"/>
        <v>8.8347218845234767</v>
      </c>
      <c r="U533" s="6">
        <f t="shared" si="164"/>
        <v>1904.5656442438708</v>
      </c>
      <c r="V533" s="5">
        <v>0</v>
      </c>
      <c r="W533" s="5">
        <f t="shared" si="165"/>
        <v>6.107555687593627</v>
      </c>
      <c r="X533" s="5">
        <f t="shared" si="166"/>
        <v>5.8855886884470854</v>
      </c>
      <c r="Y533" s="5">
        <v>0</v>
      </c>
      <c r="Z533" s="5">
        <f t="shared" si="156"/>
        <v>-2.4060857507891127</v>
      </c>
      <c r="AA533" s="5">
        <f t="shared" si="167"/>
        <v>-17.453689427029438</v>
      </c>
      <c r="AB533">
        <f t="shared" si="176"/>
        <v>0</v>
      </c>
    </row>
    <row r="534" spans="1:28" x14ac:dyDescent="0.25">
      <c r="A534">
        <f t="shared" si="155"/>
        <v>5.0199999999999374</v>
      </c>
      <c r="B534">
        <v>0</v>
      </c>
      <c r="C534" s="5">
        <f t="shared" si="168"/>
        <v>363.75087600534624</v>
      </c>
      <c r="D534" s="5">
        <f t="shared" si="169"/>
        <v>24.1447388439938</v>
      </c>
      <c r="E534" s="2">
        <f t="shared" si="170"/>
        <v>363.75087600534624</v>
      </c>
      <c r="F534" s="2">
        <f t="shared" si="171"/>
        <v>0</v>
      </c>
      <c r="G534" s="3">
        <v>0</v>
      </c>
      <c r="H534" s="3">
        <f t="shared" si="172"/>
        <v>51.501949915241596</v>
      </c>
      <c r="I534" s="3">
        <f t="shared" si="173"/>
        <v>-53.643781316980679</v>
      </c>
      <c r="J534" s="2">
        <f t="shared" si="157"/>
        <v>74.364683278126719</v>
      </c>
      <c r="K534" s="2">
        <f t="shared" si="158"/>
        <v>74.364683278126719</v>
      </c>
      <c r="L534" s="2">
        <f t="shared" si="159"/>
        <v>50.691672309561497</v>
      </c>
      <c r="M534" s="5">
        <f t="shared" si="160"/>
        <v>0.42112504485385949</v>
      </c>
      <c r="N534" s="4">
        <f t="shared" si="174"/>
        <v>0.35822497102492118</v>
      </c>
      <c r="O534" s="4">
        <f t="shared" si="175"/>
        <v>0.29098385857765063</v>
      </c>
      <c r="P534" s="4">
        <v>0</v>
      </c>
      <c r="Q534" s="4">
        <f t="shared" si="161"/>
        <v>0</v>
      </c>
      <c r="R534" s="5">
        <v>0</v>
      </c>
      <c r="S534" s="5">
        <f t="shared" si="162"/>
        <v>-8.5213859747789158</v>
      </c>
      <c r="T534" s="5">
        <f t="shared" si="163"/>
        <v>8.8757681311275078</v>
      </c>
      <c r="U534" s="6">
        <f t="shared" si="164"/>
        <v>1903.8039703311113</v>
      </c>
      <c r="V534" s="5">
        <v>0</v>
      </c>
      <c r="W534" s="5">
        <f t="shared" si="165"/>
        <v>6.1328702488646476</v>
      </c>
      <c r="X534" s="5">
        <f t="shared" si="166"/>
        <v>5.8880035791533594</v>
      </c>
      <c r="Y534" s="5">
        <v>0</v>
      </c>
      <c r="Z534" s="5">
        <f t="shared" si="156"/>
        <v>-2.3885157259142682</v>
      </c>
      <c r="AA534" s="5">
        <f t="shared" si="167"/>
        <v>-17.410228289719132</v>
      </c>
      <c r="AB534">
        <f t="shared" si="176"/>
        <v>0</v>
      </c>
    </row>
    <row r="535" spans="1:28" x14ac:dyDescent="0.25">
      <c r="A535">
        <f t="shared" si="155"/>
        <v>5.0299999999999372</v>
      </c>
      <c r="B535">
        <v>0</v>
      </c>
      <c r="C535" s="5">
        <f t="shared" si="168"/>
        <v>364.26577607871235</v>
      </c>
      <c r="D535" s="5">
        <f t="shared" si="169"/>
        <v>23.607430519409505</v>
      </c>
      <c r="E535" s="2">
        <f t="shared" si="170"/>
        <v>364.26577607871235</v>
      </c>
      <c r="F535" s="2">
        <f t="shared" si="171"/>
        <v>0</v>
      </c>
      <c r="G535" s="3">
        <v>0</v>
      </c>
      <c r="H535" s="3">
        <f t="shared" si="172"/>
        <v>51.478064757982452</v>
      </c>
      <c r="I535" s="3">
        <f t="shared" si="173"/>
        <v>-53.817883599877867</v>
      </c>
      <c r="J535" s="2">
        <f t="shared" si="157"/>
        <v>74.47385948369427</v>
      </c>
      <c r="K535" s="2">
        <f t="shared" si="158"/>
        <v>74.47385948369427</v>
      </c>
      <c r="L535" s="2">
        <f t="shared" si="159"/>
        <v>50.766093717583004</v>
      </c>
      <c r="M535" s="5">
        <f t="shared" si="160"/>
        <v>0.42108644962890923</v>
      </c>
      <c r="N535" s="4">
        <f t="shared" si="174"/>
        <v>0.3575737572260928</v>
      </c>
      <c r="O535" s="4">
        <f t="shared" si="175"/>
        <v>0.29081177359387234</v>
      </c>
      <c r="P535" s="4">
        <v>0</v>
      </c>
      <c r="Q535" s="4">
        <f t="shared" si="161"/>
        <v>0</v>
      </c>
      <c r="R535" s="5">
        <v>0</v>
      </c>
      <c r="S535" s="5">
        <f t="shared" si="162"/>
        <v>-8.5291568512684748</v>
      </c>
      <c r="T535" s="5">
        <f t="shared" si="163"/>
        <v>8.9168303584195918</v>
      </c>
      <c r="U535" s="6">
        <f t="shared" si="164"/>
        <v>1903.0426010269912</v>
      </c>
      <c r="V535" s="5">
        <v>0</v>
      </c>
      <c r="W535" s="5">
        <f t="shared" si="165"/>
        <v>6.1581636114221272</v>
      </c>
      <c r="X535" s="5">
        <f t="shared" si="166"/>
        <v>5.8904275674593558</v>
      </c>
      <c r="Y535" s="5">
        <v>0</v>
      </c>
      <c r="Z535" s="5">
        <f t="shared" si="156"/>
        <v>-2.3709932398463476</v>
      </c>
      <c r="AA535" s="5">
        <f t="shared" si="167"/>
        <v>-17.366742074121053</v>
      </c>
      <c r="AB535">
        <f t="shared" si="176"/>
        <v>0</v>
      </c>
    </row>
    <row r="536" spans="1:28" x14ac:dyDescent="0.25">
      <c r="A536">
        <f t="shared" si="155"/>
        <v>5.039999999999937</v>
      </c>
      <c r="B536">
        <v>0</v>
      </c>
      <c r="C536" s="5">
        <f t="shared" si="168"/>
        <v>364.78043817663018</v>
      </c>
      <c r="D536" s="5">
        <f t="shared" si="169"/>
        <v>23.068383346307019</v>
      </c>
      <c r="E536" s="2">
        <f t="shared" si="170"/>
        <v>364.78043817663018</v>
      </c>
      <c r="F536" s="2">
        <f t="shared" si="171"/>
        <v>0</v>
      </c>
      <c r="G536" s="3">
        <v>0</v>
      </c>
      <c r="H536" s="3">
        <f t="shared" si="172"/>
        <v>51.454354825583991</v>
      </c>
      <c r="I536" s="3">
        <f t="shared" si="173"/>
        <v>-53.991551020619077</v>
      </c>
      <c r="J536" s="2">
        <f t="shared" si="157"/>
        <v>74.583096021345284</v>
      </c>
      <c r="K536" s="2">
        <f t="shared" si="158"/>
        <v>74.583096021345284</v>
      </c>
      <c r="L536" s="2">
        <f t="shared" si="159"/>
        <v>50.840556251769108</v>
      </c>
      <c r="M536" s="5">
        <f t="shared" si="160"/>
        <v>0.42104800856269198</v>
      </c>
      <c r="N536" s="4">
        <f t="shared" si="174"/>
        <v>0.3569239634944058</v>
      </c>
      <c r="O536" s="4">
        <f t="shared" si="175"/>
        <v>0.29063964183807045</v>
      </c>
      <c r="P536" s="4">
        <v>0</v>
      </c>
      <c r="Q536" s="4">
        <f t="shared" si="161"/>
        <v>0</v>
      </c>
      <c r="R536" s="5">
        <v>0</v>
      </c>
      <c r="S536" s="5">
        <f t="shared" si="162"/>
        <v>-8.5369536617359199</v>
      </c>
      <c r="T536" s="5">
        <f t="shared" si="163"/>
        <v>8.9579078534883649</v>
      </c>
      <c r="U536" s="6">
        <f t="shared" si="164"/>
        <v>1902.2815362096912</v>
      </c>
      <c r="V536" s="5">
        <v>0</v>
      </c>
      <c r="W536" s="5">
        <f t="shared" si="165"/>
        <v>6.1834353261610184</v>
      </c>
      <c r="X536" s="5">
        <f t="shared" si="166"/>
        <v>5.8928604438837917</v>
      </c>
      <c r="Y536" s="5">
        <v>0</v>
      </c>
      <c r="Z536" s="5">
        <f t="shared" si="156"/>
        <v>-2.3535183355749014</v>
      </c>
      <c r="AA536" s="5">
        <f t="shared" si="167"/>
        <v>-17.323231702627844</v>
      </c>
      <c r="AB536">
        <f t="shared" si="176"/>
        <v>0</v>
      </c>
    </row>
    <row r="537" spans="1:28" x14ac:dyDescent="0.25">
      <c r="A537">
        <f t="shared" si="155"/>
        <v>5.0499999999999368</v>
      </c>
      <c r="B537">
        <v>0</v>
      </c>
      <c r="C537" s="5">
        <f t="shared" si="168"/>
        <v>365.29486404896926</v>
      </c>
      <c r="D537" s="5">
        <f t="shared" si="169"/>
        <v>22.527601674515697</v>
      </c>
      <c r="E537" s="2">
        <f t="shared" si="170"/>
        <v>365.29486404896926</v>
      </c>
      <c r="F537" s="2">
        <f t="shared" si="171"/>
        <v>0</v>
      </c>
      <c r="G537" s="3">
        <v>0</v>
      </c>
      <c r="H537" s="3">
        <f t="shared" si="172"/>
        <v>51.430819642228244</v>
      </c>
      <c r="I537" s="3">
        <f t="shared" si="173"/>
        <v>-54.164783337645353</v>
      </c>
      <c r="J537" s="2">
        <f t="shared" si="157"/>
        <v>74.692388923406881</v>
      </c>
      <c r="K537" s="2">
        <f t="shared" si="158"/>
        <v>74.692388923406881</v>
      </c>
      <c r="L537" s="2">
        <f t="shared" si="159"/>
        <v>50.915057207502983</v>
      </c>
      <c r="M537" s="5">
        <f t="shared" si="160"/>
        <v>0.42100972215731702</v>
      </c>
      <c r="N537" s="4">
        <f t="shared" si="174"/>
        <v>0.35627560611049253</v>
      </c>
      <c r="O537" s="4">
        <f t="shared" si="175"/>
        <v>0.29046746885349861</v>
      </c>
      <c r="P537" s="4">
        <v>0</v>
      </c>
      <c r="Q537" s="4">
        <f t="shared" si="161"/>
        <v>0</v>
      </c>
      <c r="R537" s="5">
        <v>0</v>
      </c>
      <c r="S537" s="5">
        <f t="shared" si="162"/>
        <v>-8.5447760043441399</v>
      </c>
      <c r="T537" s="5">
        <f t="shared" si="163"/>
        <v>8.9989999024631384</v>
      </c>
      <c r="U537" s="6">
        <f t="shared" si="164"/>
        <v>1901.5207757574415</v>
      </c>
      <c r="V537" s="5">
        <v>0</v>
      </c>
      <c r="W537" s="5">
        <f t="shared" si="165"/>
        <v>6.2086849455334363</v>
      </c>
      <c r="X537" s="5">
        <f t="shared" si="166"/>
        <v>5.8953020020153408</v>
      </c>
      <c r="Y537" s="5">
        <v>0</v>
      </c>
      <c r="Z537" s="5">
        <f t="shared" si="156"/>
        <v>-2.3360910588107036</v>
      </c>
      <c r="AA537" s="5">
        <f t="shared" si="167"/>
        <v>-17.279698095521521</v>
      </c>
      <c r="AB537">
        <f t="shared" si="176"/>
        <v>0</v>
      </c>
    </row>
    <row r="538" spans="1:28" x14ac:dyDescent="0.25">
      <c r="A538">
        <f t="shared" si="155"/>
        <v>5.0599999999999365</v>
      </c>
      <c r="B538">
        <v>0</v>
      </c>
      <c r="C538" s="5">
        <f t="shared" si="168"/>
        <v>365.80905544083862</v>
      </c>
      <c r="D538" s="5">
        <f t="shared" si="169"/>
        <v>21.985089856234467</v>
      </c>
      <c r="E538" s="2">
        <f t="shared" si="170"/>
        <v>365.80905544083862</v>
      </c>
      <c r="F538" s="2">
        <f t="shared" si="171"/>
        <v>0</v>
      </c>
      <c r="G538" s="3">
        <v>0</v>
      </c>
      <c r="H538" s="3">
        <f t="shared" si="172"/>
        <v>51.407458731640133</v>
      </c>
      <c r="I538" s="3">
        <f t="shared" si="173"/>
        <v>-54.337580318600565</v>
      </c>
      <c r="J538" s="2">
        <f t="shared" si="157"/>
        <v>74.801734258810143</v>
      </c>
      <c r="K538" s="2">
        <f t="shared" si="158"/>
        <v>74.801734258810143</v>
      </c>
      <c r="L538" s="2">
        <f t="shared" si="159"/>
        <v>50.989593905119385</v>
      </c>
      <c r="M538" s="5">
        <f t="shared" si="160"/>
        <v>0.4209715908842957</v>
      </c>
      <c r="N538" s="4">
        <f t="shared" si="174"/>
        <v>0.35562870093686555</v>
      </c>
      <c r="O538" s="4">
        <f t="shared" si="175"/>
        <v>0.29029526012112794</v>
      </c>
      <c r="P538" s="4">
        <v>0</v>
      </c>
      <c r="Q538" s="4">
        <f t="shared" si="161"/>
        <v>0</v>
      </c>
      <c r="R538" s="5">
        <v>0</v>
      </c>
      <c r="S538" s="5">
        <f t="shared" si="162"/>
        <v>-8.552623481491235</v>
      </c>
      <c r="T538" s="5">
        <f t="shared" si="163"/>
        <v>9.0401057906067823</v>
      </c>
      <c r="U538" s="6">
        <f t="shared" si="164"/>
        <v>1900.7603195485199</v>
      </c>
      <c r="V538" s="5">
        <v>0</v>
      </c>
      <c r="W538" s="5">
        <f t="shared" si="165"/>
        <v>6.2339120235978145</v>
      </c>
      <c r="X538" s="5">
        <f t="shared" si="166"/>
        <v>5.8977520384741595</v>
      </c>
      <c r="Y538" s="5">
        <v>0</v>
      </c>
      <c r="Z538" s="5">
        <f t="shared" si="156"/>
        <v>-2.3187114578934205</v>
      </c>
      <c r="AA538" s="5">
        <f t="shared" si="167"/>
        <v>-17.236142170919059</v>
      </c>
      <c r="AB538">
        <f t="shared" si="176"/>
        <v>0</v>
      </c>
    </row>
    <row r="539" spans="1:28" x14ac:dyDescent="0.25">
      <c r="A539">
        <f t="shared" ref="A539:A600" si="177">A538+dt</f>
        <v>5.0699999999999363</v>
      </c>
      <c r="B539">
        <v>0</v>
      </c>
      <c r="C539" s="5">
        <f t="shared" si="168"/>
        <v>366.32301409258213</v>
      </c>
      <c r="D539" s="5">
        <f t="shared" si="169"/>
        <v>21.440852245939915</v>
      </c>
      <c r="E539" s="2">
        <f t="shared" si="170"/>
        <v>366.32301409258213</v>
      </c>
      <c r="F539" s="2">
        <f t="shared" si="171"/>
        <v>0</v>
      </c>
      <c r="G539" s="3">
        <v>0</v>
      </c>
      <c r="H539" s="3">
        <f t="shared" si="172"/>
        <v>51.384271617061202</v>
      </c>
      <c r="I539" s="3">
        <f t="shared" si="173"/>
        <v>-54.509941740309756</v>
      </c>
      <c r="J539" s="2">
        <f t="shared" si="157"/>
        <v>74.911128132927516</v>
      </c>
      <c r="K539" s="2">
        <f t="shared" si="158"/>
        <v>74.911128132927516</v>
      </c>
      <c r="L539" s="2">
        <f t="shared" si="159"/>
        <v>51.064163689793801</v>
      </c>
      <c r="M539" s="5">
        <f t="shared" si="160"/>
        <v>0.4209336151851531</v>
      </c>
      <c r="N539" s="4">
        <f t="shared" si="174"/>
        <v>0.35498326342386149</v>
      </c>
      <c r="O539" s="4">
        <f t="shared" si="175"/>
        <v>0.29012302106003157</v>
      </c>
      <c r="P539" s="4">
        <v>0</v>
      </c>
      <c r="Q539" s="4">
        <f t="shared" si="161"/>
        <v>0</v>
      </c>
      <c r="R539" s="5">
        <v>0</v>
      </c>
      <c r="S539" s="5">
        <f t="shared" si="162"/>
        <v>-8.5604956997675821</v>
      </c>
      <c r="T539" s="5">
        <f t="shared" si="163"/>
        <v>9.0812248024075632</v>
      </c>
      <c r="U539" s="6">
        <f t="shared" si="164"/>
        <v>1900.0001674612533</v>
      </c>
      <c r="V539" s="5">
        <v>0</v>
      </c>
      <c r="W539" s="5">
        <f t="shared" si="165"/>
        <v>6.2591161160670801</v>
      </c>
      <c r="X539" s="5">
        <f t="shared" si="166"/>
        <v>5.9002103528736658</v>
      </c>
      <c r="Y539" s="5">
        <v>0</v>
      </c>
      <c r="Z539" s="5">
        <f t="shared" ref="Z539:Z600" si="178">S539+W539</f>
        <v>-2.301379583700502</v>
      </c>
      <c r="AA539" s="5">
        <f t="shared" si="167"/>
        <v>-17.19256484471877</v>
      </c>
      <c r="AB539">
        <f t="shared" si="176"/>
        <v>0</v>
      </c>
    </row>
    <row r="540" spans="1:28" x14ac:dyDescent="0.25">
      <c r="A540">
        <f t="shared" si="177"/>
        <v>5.0799999999999361</v>
      </c>
      <c r="B540">
        <v>0</v>
      </c>
      <c r="C540" s="5">
        <f t="shared" si="168"/>
        <v>366.83674173977352</v>
      </c>
      <c r="D540" s="5">
        <f t="shared" si="169"/>
        <v>20.894893200294582</v>
      </c>
      <c r="E540" s="2">
        <f t="shared" si="170"/>
        <v>366.83674173977352</v>
      </c>
      <c r="F540" s="2">
        <f t="shared" si="171"/>
        <v>0</v>
      </c>
      <c r="G540" s="3">
        <v>0</v>
      </c>
      <c r="H540" s="3">
        <f t="shared" si="172"/>
        <v>51.3612578212242</v>
      </c>
      <c r="I540" s="3">
        <f t="shared" si="173"/>
        <v>-54.681867388756942</v>
      </c>
      <c r="J540" s="2">
        <f t="shared" si="157"/>
        <v>75.02056668740822</v>
      </c>
      <c r="K540" s="2">
        <f t="shared" si="158"/>
        <v>75.02056668740822</v>
      </c>
      <c r="L540" s="2">
        <f t="shared" si="159"/>
        <v>51.138763931430276</v>
      </c>
      <c r="M540" s="5">
        <f t="shared" si="160"/>
        <v>0.42089579547203276</v>
      </c>
      <c r="N540" s="4">
        <f t="shared" si="174"/>
        <v>0.35433930861554663</v>
      </c>
      <c r="O540" s="4">
        <f t="shared" si="175"/>
        <v>0.28995075702777173</v>
      </c>
      <c r="P540" s="4">
        <v>0</v>
      </c>
      <c r="Q540" s="4">
        <f t="shared" si="161"/>
        <v>0</v>
      </c>
      <c r="R540" s="5">
        <v>0</v>
      </c>
      <c r="S540" s="5">
        <f t="shared" si="162"/>
        <v>-8.5683922699130459</v>
      </c>
      <c r="T540" s="5">
        <f t="shared" si="163"/>
        <v>9.1223562216698788</v>
      </c>
      <c r="U540" s="6">
        <f t="shared" si="164"/>
        <v>1899.2403193740174</v>
      </c>
      <c r="V540" s="5">
        <v>0</v>
      </c>
      <c r="W540" s="5">
        <f t="shared" si="165"/>
        <v>6.2842967803557892</v>
      </c>
      <c r="X540" s="5">
        <f t="shared" si="166"/>
        <v>5.9026767477825191</v>
      </c>
      <c r="Y540" s="5">
        <v>0</v>
      </c>
      <c r="Z540" s="5">
        <f t="shared" si="178"/>
        <v>-2.2840954895572567</v>
      </c>
      <c r="AA540" s="5">
        <f t="shared" si="167"/>
        <v>-17.148967030547603</v>
      </c>
      <c r="AB540">
        <f t="shared" si="176"/>
        <v>0</v>
      </c>
    </row>
    <row r="541" spans="1:28" x14ac:dyDescent="0.25">
      <c r="A541">
        <f t="shared" si="177"/>
        <v>5.0899999999999359</v>
      </c>
      <c r="B541">
        <v>0</v>
      </c>
      <c r="C541" s="5">
        <f t="shared" si="168"/>
        <v>367.35024011321127</v>
      </c>
      <c r="D541" s="5">
        <f t="shared" si="169"/>
        <v>20.347217078055486</v>
      </c>
      <c r="E541" s="2">
        <f t="shared" si="170"/>
        <v>367.35024011321127</v>
      </c>
      <c r="F541" s="2">
        <f t="shared" si="171"/>
        <v>0</v>
      </c>
      <c r="G541" s="3">
        <v>0</v>
      </c>
      <c r="H541" s="3">
        <f t="shared" si="172"/>
        <v>51.338416866328629</v>
      </c>
      <c r="I541" s="3">
        <f t="shared" si="173"/>
        <v>-54.853357059062418</v>
      </c>
      <c r="J541" s="2">
        <f t="shared" si="157"/>
        <v>75.130046100012009</v>
      </c>
      <c r="K541" s="2">
        <f t="shared" si="158"/>
        <v>75.130046100012009</v>
      </c>
      <c r="L541" s="2">
        <f t="shared" si="159"/>
        <v>51.213392024548064</v>
      </c>
      <c r="M541" s="5">
        <f t="shared" si="160"/>
        <v>0.42085813212829409</v>
      </c>
      <c r="N541" s="4">
        <f t="shared" si="174"/>
        <v>0.35369685115558092</v>
      </c>
      <c r="O541" s="4">
        <f t="shared" si="175"/>
        <v>0.28977847332078988</v>
      </c>
      <c r="P541" s="4">
        <v>0</v>
      </c>
      <c r="Q541" s="4">
        <f t="shared" si="161"/>
        <v>0</v>
      </c>
      <c r="R541" s="5">
        <v>0</v>
      </c>
      <c r="S541" s="5">
        <f t="shared" si="162"/>
        <v>-8.5763128067744283</v>
      </c>
      <c r="T541" s="5">
        <f t="shared" si="163"/>
        <v>9.163499331603953</v>
      </c>
      <c r="U541" s="6">
        <f t="shared" si="164"/>
        <v>1898.480775165237</v>
      </c>
      <c r="V541" s="5">
        <v>0</v>
      </c>
      <c r="W541" s="5">
        <f t="shared" si="165"/>
        <v>6.3094535756263008</v>
      </c>
      <c r="X541" s="5">
        <f t="shared" si="166"/>
        <v>5.9051510286868725</v>
      </c>
      <c r="Y541" s="5">
        <v>0</v>
      </c>
      <c r="Z541" s="5">
        <f t="shared" si="178"/>
        <v>-2.2668592311481275</v>
      </c>
      <c r="AA541" s="5">
        <f t="shared" si="167"/>
        <v>-17.105349639709175</v>
      </c>
      <c r="AB541">
        <f t="shared" si="176"/>
        <v>0</v>
      </c>
    </row>
    <row r="542" spans="1:28" x14ac:dyDescent="0.25">
      <c r="A542">
        <f t="shared" si="177"/>
        <v>5.0999999999999357</v>
      </c>
      <c r="B542">
        <v>0</v>
      </c>
      <c r="C542" s="5">
        <f t="shared" si="168"/>
        <v>367.86351093891295</v>
      </c>
      <c r="D542" s="5">
        <f t="shared" si="169"/>
        <v>19.797828239982877</v>
      </c>
      <c r="E542" s="2">
        <f t="shared" si="170"/>
        <v>367.86351093891295</v>
      </c>
      <c r="F542" s="2">
        <f t="shared" si="171"/>
        <v>0</v>
      </c>
      <c r="G542" s="3">
        <v>0</v>
      </c>
      <c r="H542" s="3">
        <f t="shared" si="172"/>
        <v>51.315748274017146</v>
      </c>
      <c r="I542" s="3">
        <f t="shared" si="173"/>
        <v>-55.024410555459511</v>
      </c>
      <c r="J542" s="2">
        <f t="shared" si="157"/>
        <v>75.239562584441288</v>
      </c>
      <c r="K542" s="2">
        <f t="shared" si="158"/>
        <v>75.239562584441288</v>
      </c>
      <c r="L542" s="2">
        <f t="shared" si="159"/>
        <v>51.288045388167198</v>
      </c>
      <c r="M542" s="5">
        <f t="shared" si="160"/>
        <v>0.42082062550910204</v>
      </c>
      <c r="N542" s="4">
        <f t="shared" si="174"/>
        <v>0.35305590529304059</v>
      </c>
      <c r="O542" s="4">
        <f t="shared" si="175"/>
        <v>0.28960617517479897</v>
      </c>
      <c r="P542" s="4">
        <v>0</v>
      </c>
      <c r="Q542" s="4">
        <f t="shared" si="161"/>
        <v>0</v>
      </c>
      <c r="R542" s="5">
        <v>0</v>
      </c>
      <c r="S542" s="5">
        <f t="shared" si="162"/>
        <v>-8.5842569292631055</v>
      </c>
      <c r="T542" s="5">
        <f t="shared" si="163"/>
        <v>9.2046534149144321</v>
      </c>
      <c r="U542" s="6">
        <f t="shared" si="164"/>
        <v>1897.7215347133845</v>
      </c>
      <c r="V542" s="5">
        <v>0</v>
      </c>
      <c r="W542" s="5">
        <f t="shared" si="165"/>
        <v>6.3345860628339441</v>
      </c>
      <c r="X542" s="5">
        <f t="shared" si="166"/>
        <v>5.9076330039528475</v>
      </c>
      <c r="Y542" s="5">
        <v>0</v>
      </c>
      <c r="Z542" s="5">
        <f t="shared" si="178"/>
        <v>-2.2496708664291614</v>
      </c>
      <c r="AA542" s="5">
        <f t="shared" si="167"/>
        <v>-17.061713581132722</v>
      </c>
      <c r="AB542">
        <f t="shared" si="176"/>
        <v>0</v>
      </c>
    </row>
    <row r="543" spans="1:28" x14ac:dyDescent="0.25">
      <c r="A543">
        <f t="shared" si="177"/>
        <v>5.1099999999999355</v>
      </c>
      <c r="B543">
        <v>0</v>
      </c>
      <c r="C543" s="5">
        <f t="shared" si="168"/>
        <v>368.37655593810979</v>
      </c>
      <c r="D543" s="5">
        <f t="shared" si="169"/>
        <v>19.246731048749226</v>
      </c>
      <c r="E543" s="2">
        <f t="shared" si="170"/>
        <v>368.37655593810979</v>
      </c>
      <c r="F543" s="2">
        <f t="shared" si="171"/>
        <v>0</v>
      </c>
      <c r="G543" s="3">
        <v>0</v>
      </c>
      <c r="H543" s="3">
        <f t="shared" si="172"/>
        <v>51.293251565352854</v>
      </c>
      <c r="I543" s="3">
        <f t="shared" si="173"/>
        <v>-55.195027691270838</v>
      </c>
      <c r="J543" s="2">
        <f t="shared" si="157"/>
        <v>75.349112390171697</v>
      </c>
      <c r="K543" s="2">
        <f t="shared" si="158"/>
        <v>75.349112390171697</v>
      </c>
      <c r="L543" s="2">
        <f t="shared" si="159"/>
        <v>51.362721465693042</v>
      </c>
      <c r="M543" s="5">
        <f t="shared" si="160"/>
        <v>0.42078327594201048</v>
      </c>
      <c r="N543" s="4">
        <f t="shared" si="174"/>
        <v>0.35241648488819732</v>
      </c>
      <c r="O543" s="4">
        <f t="shared" si="175"/>
        <v>0.28943386776517771</v>
      </c>
      <c r="P543" s="4">
        <v>0</v>
      </c>
      <c r="Q543" s="4">
        <f t="shared" si="161"/>
        <v>0</v>
      </c>
      <c r="R543" s="5">
        <v>0</v>
      </c>
      <c r="S543" s="5">
        <f t="shared" si="162"/>
        <v>-8.5922242603129249</v>
      </c>
      <c r="T543" s="5">
        <f t="shared" si="163"/>
        <v>9.2458177538879625</v>
      </c>
      <c r="U543" s="6">
        <f t="shared" si="164"/>
        <v>1896.9625978969814</v>
      </c>
      <c r="V543" s="5">
        <v>0</v>
      </c>
      <c r="W543" s="5">
        <f t="shared" si="165"/>
        <v>6.359693804771215</v>
      </c>
      <c r="X543" s="5">
        <f t="shared" si="166"/>
        <v>5.9101224847892668</v>
      </c>
      <c r="Y543" s="5">
        <v>0</v>
      </c>
      <c r="Z543" s="5">
        <f t="shared" si="178"/>
        <v>-2.2325304555417098</v>
      </c>
      <c r="AA543" s="5">
        <f t="shared" si="167"/>
        <v>-17.018059761322771</v>
      </c>
      <c r="AB543">
        <f t="shared" si="176"/>
        <v>0</v>
      </c>
    </row>
    <row r="544" spans="1:28" x14ac:dyDescent="0.25">
      <c r="A544">
        <f t="shared" si="177"/>
        <v>5.1199999999999353</v>
      </c>
      <c r="B544">
        <v>0</v>
      </c>
      <c r="C544" s="5">
        <f t="shared" si="168"/>
        <v>368.88937682724054</v>
      </c>
      <c r="D544" s="5">
        <f t="shared" si="169"/>
        <v>18.69392986884845</v>
      </c>
      <c r="E544" s="2">
        <f t="shared" si="170"/>
        <v>368.88937682724054</v>
      </c>
      <c r="F544" s="2">
        <f t="shared" si="171"/>
        <v>0</v>
      </c>
      <c r="G544" s="3">
        <v>0</v>
      </c>
      <c r="H544" s="3">
        <f t="shared" si="172"/>
        <v>51.270926260797438</v>
      </c>
      <c r="I544" s="3">
        <f t="shared" si="173"/>
        <v>-55.365208288884062</v>
      </c>
      <c r="J544" s="2">
        <f t="shared" ref="J544:J607" si="179">SQRT(G544^2+H544^2+I544^2)</f>
        <v>75.458691802281095</v>
      </c>
      <c r="K544" s="2">
        <f t="shared" ref="K544:K607" si="180">IF(D544&gt;=hwind,SQRT((G544-vxw)^2+(H544-vyw)^2+I544^2),J544)</f>
        <v>75.458691802281095</v>
      </c>
      <c r="L544" s="2">
        <f t="shared" ref="L544:L607" si="181">J544/1.467</f>
        <v>51.437417724799651</v>
      </c>
      <c r="M544" s="5">
        <f t="shared" ref="M544:M607" si="182">$G$9*(1+cdspin*N544^2)</f>
        <v>0.42074608372753636</v>
      </c>
      <c r="N544" s="4">
        <f t="shared" si="174"/>
        <v>0.35177860341825451</v>
      </c>
      <c r="O544" s="4">
        <f t="shared" si="175"/>
        <v>0.28926155620736765</v>
      </c>
      <c r="P544" s="4">
        <v>0</v>
      </c>
      <c r="Q544" s="4">
        <f t="shared" ref="Q544:Q607" si="183">IF(D544&gt;=hwind,vyw,0)</f>
        <v>0</v>
      </c>
      <c r="R544" s="5">
        <v>0</v>
      </c>
      <c r="S544" s="5">
        <f t="shared" ref="S544:S607" si="184">-const*$M544*$K544*(H544-Q544)</f>
        <v>-8.6002144268382459</v>
      </c>
      <c r="T544" s="5">
        <f t="shared" ref="T544:T607" si="185">-const*$M544*$K544*I544</f>
        <v>9.2869916304796511</v>
      </c>
      <c r="U544" s="6">
        <f t="shared" ref="U544:U607" si="186">omega*EXP(-A544/tau)*30/PI()</f>
        <v>1896.2039645945981</v>
      </c>
      <c r="V544" s="5">
        <v>0</v>
      </c>
      <c r="W544" s="5">
        <f t="shared" ref="W544:W607" si="187">const*($O544/omega)*K544*(wz*(G544-P544)-wx*I544)</f>
        <v>6.3847763661110211</v>
      </c>
      <c r="X544" s="5">
        <f t="shared" ref="X544:X607" si="188">const*($O544/omega)*K544*(wx*(H544-Q544)-wy*(G544-P544))</f>
        <v>5.9126192852106492</v>
      </c>
      <c r="Y544" s="5">
        <v>0</v>
      </c>
      <c r="Z544" s="5">
        <f t="shared" si="178"/>
        <v>-2.2154380607272248</v>
      </c>
      <c r="AA544" s="5">
        <f t="shared" ref="AA544:AA607" si="189">T544+X544-32.174</f>
        <v>-16.974389084309699</v>
      </c>
      <c r="AB544">
        <f t="shared" si="176"/>
        <v>0</v>
      </c>
    </row>
    <row r="545" spans="1:28" x14ac:dyDescent="0.25">
      <c r="A545">
        <f t="shared" si="177"/>
        <v>5.1299999999999351</v>
      </c>
      <c r="B545">
        <v>0</v>
      </c>
      <c r="C545" s="5">
        <f t="shared" ref="C545:C608" si="190">C544+H544*dt+0.5*Z544*dt*dt</f>
        <v>369.40197531794547</v>
      </c>
      <c r="D545" s="5">
        <f t="shared" ref="D545:D608" si="191">D544+I544*dt+0.5*AA544*dt*dt</f>
        <v>18.139429066505393</v>
      </c>
      <c r="E545" s="2">
        <f t="shared" ref="E545:E608" si="192">SQRT(B545^2+C545^2)</f>
        <v>369.40197531794547</v>
      </c>
      <c r="F545" s="2">
        <f t="shared" ref="F545:F608" si="193">ATAN2(C545,B545)*180/PI()</f>
        <v>0</v>
      </c>
      <c r="G545" s="3">
        <v>0</v>
      </c>
      <c r="H545" s="3">
        <f t="shared" ref="H545:H608" si="194">H544+Z544*dt</f>
        <v>51.248771880190169</v>
      </c>
      <c r="I545" s="3">
        <f t="shared" ref="I545:I600" si="195">I544+AA544*dt</f>
        <v>-55.534952179727156</v>
      </c>
      <c r="J545" s="2">
        <f t="shared" si="179"/>
        <v>75.568297141277128</v>
      </c>
      <c r="K545" s="2">
        <f t="shared" si="180"/>
        <v>75.568297141277128</v>
      </c>
      <c r="L545" s="2">
        <f t="shared" si="181"/>
        <v>51.512131657312288</v>
      </c>
      <c r="M545" s="5">
        <f t="shared" si="182"/>
        <v>0.42070904913972901</v>
      </c>
      <c r="N545" s="4">
        <f t="shared" ref="N545:N608" si="196">(romega/K545)*EXP(-A545/(tau*146.7/J545))</f>
        <v>0.35114227398303838</v>
      </c>
      <c r="O545" s="4">
        <f t="shared" ref="O545:O608" si="197">1/(2.32+0.4/N545)</f>
        <v>0.28908924555727183</v>
      </c>
      <c r="P545" s="4">
        <v>0</v>
      </c>
      <c r="Q545" s="4">
        <f t="shared" si="183"/>
        <v>0</v>
      </c>
      <c r="R545" s="5">
        <v>0</v>
      </c>
      <c r="S545" s="5">
        <f t="shared" si="184"/>
        <v>-8.6082270596922861</v>
      </c>
      <c r="T545" s="5">
        <f t="shared" si="185"/>
        <v>9.3281743263985213</v>
      </c>
      <c r="U545" s="6">
        <f t="shared" si="186"/>
        <v>1895.4456346848538</v>
      </c>
      <c r="V545" s="5">
        <v>0</v>
      </c>
      <c r="W545" s="5">
        <f t="shared" si="187"/>
        <v>6.4098333134489369</v>
      </c>
      <c r="X545" s="5">
        <f t="shared" si="188"/>
        <v>5.9151232220004406</v>
      </c>
      <c r="Y545" s="5">
        <v>0</v>
      </c>
      <c r="Z545" s="5">
        <f t="shared" si="178"/>
        <v>-2.1983937462433492</v>
      </c>
      <c r="AA545" s="5">
        <f t="shared" si="189"/>
        <v>-16.930702451601036</v>
      </c>
      <c r="AB545">
        <f t="shared" ref="AB545:AB608" si="198">IF($D545*$D546&lt;0,1,0)</f>
        <v>0</v>
      </c>
    </row>
    <row r="546" spans="1:28" x14ac:dyDescent="0.25">
      <c r="A546">
        <f t="shared" si="177"/>
        <v>5.1399999999999348</v>
      </c>
      <c r="B546">
        <v>0</v>
      </c>
      <c r="C546" s="5">
        <f t="shared" si="190"/>
        <v>369.91435311706005</v>
      </c>
      <c r="D546" s="5">
        <f t="shared" si="191"/>
        <v>17.583233009585541</v>
      </c>
      <c r="E546" s="2">
        <f t="shared" si="192"/>
        <v>369.91435311706005</v>
      </c>
      <c r="F546" s="2">
        <f t="shared" si="193"/>
        <v>0</v>
      </c>
      <c r="G546" s="3">
        <v>0</v>
      </c>
      <c r="H546" s="3">
        <f t="shared" si="194"/>
        <v>51.226787942727739</v>
      </c>
      <c r="I546" s="3">
        <f t="shared" si="195"/>
        <v>-55.704259204243165</v>
      </c>
      <c r="J546" s="2">
        <f t="shared" si="179"/>
        <v>75.677924762923467</v>
      </c>
      <c r="K546" s="2">
        <f t="shared" si="180"/>
        <v>75.677924762923467</v>
      </c>
      <c r="L546" s="2">
        <f t="shared" si="181"/>
        <v>51.58686077908893</v>
      </c>
      <c r="M546" s="5">
        <f t="shared" si="182"/>
        <v>0.42067217242672961</v>
      </c>
      <c r="N546" s="4">
        <f t="shared" si="196"/>
        <v>0.35050750931064384</v>
      </c>
      <c r="O546" s="4">
        <f t="shared" si="197"/>
        <v>0.28891694081165498</v>
      </c>
      <c r="P546" s="4">
        <v>0</v>
      </c>
      <c r="Q546" s="4">
        <f t="shared" si="183"/>
        <v>0</v>
      </c>
      <c r="R546" s="5">
        <v>0</v>
      </c>
      <c r="S546" s="5">
        <f t="shared" si="184"/>
        <v>-8.616261793625636</v>
      </c>
      <c r="T546" s="5">
        <f t="shared" si="185"/>
        <v>9.3693651231918782</v>
      </c>
      <c r="U546" s="6">
        <f t="shared" si="186"/>
        <v>1894.6876080464144</v>
      </c>
      <c r="V546" s="5">
        <v>0</v>
      </c>
      <c r="W546" s="5">
        <f t="shared" si="187"/>
        <v>6.434864215344545</v>
      </c>
      <c r="X546" s="5">
        <f t="shared" si="188"/>
        <v>5.9176341146745317</v>
      </c>
      <c r="Y546" s="5">
        <v>0</v>
      </c>
      <c r="Z546" s="5">
        <f t="shared" si="178"/>
        <v>-2.181397578281091</v>
      </c>
      <c r="AA546" s="5">
        <f t="shared" si="189"/>
        <v>-16.887000762133589</v>
      </c>
      <c r="AB546">
        <f t="shared" si="198"/>
        <v>0</v>
      </c>
    </row>
    <row r="547" spans="1:28" x14ac:dyDescent="0.25">
      <c r="A547">
        <f t="shared" si="177"/>
        <v>5.1499999999999346</v>
      </c>
      <c r="B547">
        <v>0</v>
      </c>
      <c r="C547" s="5">
        <f t="shared" si="190"/>
        <v>370.42651192660838</v>
      </c>
      <c r="D547" s="5">
        <f t="shared" si="191"/>
        <v>17.025346067505001</v>
      </c>
      <c r="E547" s="2">
        <f t="shared" si="192"/>
        <v>370.42651192660838</v>
      </c>
      <c r="F547" s="2">
        <f t="shared" si="193"/>
        <v>0</v>
      </c>
      <c r="G547" s="3">
        <v>0</v>
      </c>
      <c r="H547" s="3">
        <f t="shared" si="194"/>
        <v>51.204973966944927</v>
      </c>
      <c r="I547" s="3">
        <f t="shared" si="195"/>
        <v>-55.873129211864502</v>
      </c>
      <c r="J547" s="2">
        <f t="shared" si="179"/>
        <v>75.787571058064756</v>
      </c>
      <c r="K547" s="2">
        <f t="shared" si="180"/>
        <v>75.787571058064756</v>
      </c>
      <c r="L547" s="2">
        <f t="shared" si="181"/>
        <v>51.66160262990099</v>
      </c>
      <c r="M547" s="5">
        <f t="shared" si="182"/>
        <v>0.42063545381132483</v>
      </c>
      <c r="N547" s="4">
        <f t="shared" si="196"/>
        <v>0.34987432176303396</v>
      </c>
      <c r="O547" s="4">
        <f t="shared" si="197"/>
        <v>0.28874464690854607</v>
      </c>
      <c r="P547" s="4">
        <v>0</v>
      </c>
      <c r="Q547" s="4">
        <f t="shared" si="183"/>
        <v>0</v>
      </c>
      <c r="R547" s="5">
        <v>0</v>
      </c>
      <c r="S547" s="5">
        <f t="shared" si="184"/>
        <v>-8.6243182672450445</v>
      </c>
      <c r="T547" s="5">
        <f t="shared" si="185"/>
        <v>9.410563302328649</v>
      </c>
      <c r="U547" s="6">
        <f t="shared" si="186"/>
        <v>1893.9298845579963</v>
      </c>
      <c r="V547" s="5">
        <v>0</v>
      </c>
      <c r="W547" s="5">
        <f t="shared" si="187"/>
        <v>6.459868642361811</v>
      </c>
      <c r="X547" s="5">
        <f t="shared" si="188"/>
        <v>5.9201517854450287</v>
      </c>
      <c r="Y547" s="5">
        <v>0</v>
      </c>
      <c r="Z547" s="5">
        <f t="shared" si="178"/>
        <v>-2.1644496248832334</v>
      </c>
      <c r="AA547" s="5">
        <f t="shared" si="189"/>
        <v>-16.843284912226324</v>
      </c>
      <c r="AB547">
        <f t="shared" si="198"/>
        <v>0</v>
      </c>
    </row>
    <row r="548" spans="1:28" x14ac:dyDescent="0.25">
      <c r="A548">
        <f t="shared" si="177"/>
        <v>5.1599999999999344</v>
      </c>
      <c r="B548">
        <v>0</v>
      </c>
      <c r="C548" s="5">
        <f t="shared" si="190"/>
        <v>370.93845344379662</v>
      </c>
      <c r="D548" s="5">
        <f t="shared" si="191"/>
        <v>16.465772611140746</v>
      </c>
      <c r="E548" s="2">
        <f t="shared" si="192"/>
        <v>370.93845344379662</v>
      </c>
      <c r="F548" s="2">
        <f t="shared" si="193"/>
        <v>0</v>
      </c>
      <c r="G548" s="3">
        <v>0</v>
      </c>
      <c r="H548" s="3">
        <f t="shared" si="194"/>
        <v>51.183329470696094</v>
      </c>
      <c r="I548" s="3">
        <f t="shared" si="195"/>
        <v>-56.041562060986763</v>
      </c>
      <c r="J548" s="2">
        <f t="shared" si="179"/>
        <v>75.897232452450183</v>
      </c>
      <c r="K548" s="2">
        <f t="shared" si="180"/>
        <v>75.897232452450183</v>
      </c>
      <c r="L548" s="2">
        <f t="shared" si="181"/>
        <v>51.736354773313003</v>
      </c>
      <c r="M548" s="5">
        <f t="shared" si="182"/>
        <v>0.42059889349149232</v>
      </c>
      <c r="N548" s="4">
        <f t="shared" si="196"/>
        <v>0.34924272334159279</v>
      </c>
      <c r="O548" s="4">
        <f t="shared" si="197"/>
        <v>0.28857236872764175</v>
      </c>
      <c r="P548" s="4">
        <v>0</v>
      </c>
      <c r="Q548" s="4">
        <f t="shared" si="183"/>
        <v>0</v>
      </c>
      <c r="R548" s="5">
        <v>0</v>
      </c>
      <c r="S548" s="5">
        <f t="shared" si="184"/>
        <v>-8.6323961229724269</v>
      </c>
      <c r="T548" s="5">
        <f t="shared" si="185"/>
        <v>9.4517681452816493</v>
      </c>
      <c r="U548" s="6">
        <f t="shared" si="186"/>
        <v>1893.1724640983643</v>
      </c>
      <c r="V548" s="5">
        <v>0</v>
      </c>
      <c r="W548" s="5">
        <f t="shared" si="187"/>
        <v>6.4848461671085351</v>
      </c>
      <c r="X548" s="5">
        <f t="shared" si="188"/>
        <v>5.9226760591842895</v>
      </c>
      <c r="Y548" s="5">
        <v>0</v>
      </c>
      <c r="Z548" s="5">
        <f t="shared" si="178"/>
        <v>-2.1475499558638917</v>
      </c>
      <c r="AA548" s="5">
        <f t="shared" si="189"/>
        <v>-16.799555795534062</v>
      </c>
      <c r="AB548">
        <f t="shared" si="198"/>
        <v>0</v>
      </c>
    </row>
    <row r="549" spans="1:28" x14ac:dyDescent="0.25">
      <c r="A549">
        <f t="shared" si="177"/>
        <v>5.1699999999999342</v>
      </c>
      <c r="B549">
        <v>0</v>
      </c>
      <c r="C549" s="5">
        <f t="shared" si="190"/>
        <v>371.45017936100578</v>
      </c>
      <c r="D549" s="5">
        <f t="shared" si="191"/>
        <v>15.904517012741101</v>
      </c>
      <c r="E549" s="2">
        <f t="shared" si="192"/>
        <v>371.45017936100578</v>
      </c>
      <c r="F549" s="2">
        <f t="shared" si="193"/>
        <v>0</v>
      </c>
      <c r="G549" s="3">
        <v>0</v>
      </c>
      <c r="H549" s="3">
        <f t="shared" si="194"/>
        <v>51.161853971137454</v>
      </c>
      <c r="I549" s="3">
        <f t="shared" si="195"/>
        <v>-56.209557618942107</v>
      </c>
      <c r="J549" s="2">
        <f t="shared" si="179"/>
        <v>76.006905406556101</v>
      </c>
      <c r="K549" s="2">
        <f t="shared" si="180"/>
        <v>76.006905406556101</v>
      </c>
      <c r="L549" s="2">
        <f t="shared" si="181"/>
        <v>51.811114796561753</v>
      </c>
      <c r="M549" s="5">
        <f t="shared" si="182"/>
        <v>0.42056249164093923</v>
      </c>
      <c r="N549" s="4">
        <f t="shared" si="196"/>
        <v>0.34861272569263024</v>
      </c>
      <c r="O549" s="4">
        <f t="shared" si="197"/>
        <v>0.28840011109071162</v>
      </c>
      <c r="P549" s="4">
        <v>0</v>
      </c>
      <c r="Q549" s="4">
        <f t="shared" si="183"/>
        <v>0</v>
      </c>
      <c r="R549" s="5">
        <v>0</v>
      </c>
      <c r="S549" s="5">
        <f t="shared" si="184"/>
        <v>-8.640495007004132</v>
      </c>
      <c r="T549" s="5">
        <f t="shared" si="185"/>
        <v>9.492978933608855</v>
      </c>
      <c r="U549" s="6">
        <f t="shared" si="186"/>
        <v>1892.4153465463301</v>
      </c>
      <c r="V549" s="5">
        <v>0</v>
      </c>
      <c r="W549" s="5">
        <f t="shared" si="187"/>
        <v>6.5097963642748988</v>
      </c>
      <c r="X549" s="5">
        <f t="shared" si="188"/>
        <v>5.925206763389256</v>
      </c>
      <c r="Y549" s="5">
        <v>0</v>
      </c>
      <c r="Z549" s="5">
        <f t="shared" si="178"/>
        <v>-2.1306986427292331</v>
      </c>
      <c r="AA549" s="5">
        <f t="shared" si="189"/>
        <v>-16.755814303001888</v>
      </c>
      <c r="AB549">
        <f t="shared" si="198"/>
        <v>0</v>
      </c>
    </row>
    <row r="550" spans="1:28" x14ac:dyDescent="0.25">
      <c r="A550">
        <f t="shared" si="177"/>
        <v>5.179999999999934</v>
      </c>
      <c r="B550">
        <v>0</v>
      </c>
      <c r="C550" s="5">
        <f t="shared" si="190"/>
        <v>371.96169136578504</v>
      </c>
      <c r="D550" s="5">
        <f t="shared" si="191"/>
        <v>15.341583645836529</v>
      </c>
      <c r="E550" s="2">
        <f t="shared" si="192"/>
        <v>371.96169136578504</v>
      </c>
      <c r="F550" s="2">
        <f t="shared" si="193"/>
        <v>0</v>
      </c>
      <c r="G550" s="3">
        <v>0</v>
      </c>
      <c r="H550" s="3">
        <f t="shared" si="194"/>
        <v>51.140546984710163</v>
      </c>
      <c r="I550" s="3">
        <f t="shared" si="195"/>
        <v>-56.377115761972128</v>
      </c>
      <c r="J550" s="2">
        <f t="shared" si="179"/>
        <v>76.116586415407212</v>
      </c>
      <c r="K550" s="2">
        <f t="shared" si="180"/>
        <v>76.116586415407212</v>
      </c>
      <c r="L550" s="2">
        <f t="shared" si="181"/>
        <v>51.885880310434359</v>
      </c>
      <c r="M550" s="5">
        <f t="shared" si="182"/>
        <v>0.42052624840963293</v>
      </c>
      <c r="N550" s="4">
        <f t="shared" si="196"/>
        <v>0.34798434011283924</v>
      </c>
      <c r="O550" s="4">
        <f t="shared" si="197"/>
        <v>0.28822787876200451</v>
      </c>
      <c r="P550" s="4">
        <v>0</v>
      </c>
      <c r="Q550" s="4">
        <f t="shared" si="183"/>
        <v>0</v>
      </c>
      <c r="R550" s="5">
        <v>0</v>
      </c>
      <c r="S550" s="5">
        <f t="shared" si="184"/>
        <v>-8.6486145692704177</v>
      </c>
      <c r="T550" s="5">
        <f t="shared" si="185"/>
        <v>9.5341949490335587</v>
      </c>
      <c r="U550" s="6">
        <f t="shared" si="186"/>
        <v>1891.6585317807558</v>
      </c>
      <c r="V550" s="5">
        <v>0</v>
      </c>
      <c r="W550" s="5">
        <f t="shared" si="187"/>
        <v>6.5347188106710616</v>
      </c>
      <c r="X550" s="5">
        <f t="shared" si="188"/>
        <v>5.9277437281460266</v>
      </c>
      <c r="Y550" s="5">
        <v>0</v>
      </c>
      <c r="Z550" s="5">
        <f t="shared" si="178"/>
        <v>-2.1138957585993561</v>
      </c>
      <c r="AA550" s="5">
        <f t="shared" si="189"/>
        <v>-16.712061322820414</v>
      </c>
      <c r="AB550">
        <f t="shared" si="198"/>
        <v>0</v>
      </c>
    </row>
    <row r="551" spans="1:28" x14ac:dyDescent="0.25">
      <c r="A551">
        <f t="shared" si="177"/>
        <v>5.1899999999999338</v>
      </c>
      <c r="B551">
        <v>0</v>
      </c>
      <c r="C551" s="5">
        <f t="shared" si="190"/>
        <v>372.47299114084421</v>
      </c>
      <c r="D551" s="5">
        <f t="shared" si="191"/>
        <v>14.776976885150667</v>
      </c>
      <c r="E551" s="2">
        <f t="shared" si="192"/>
        <v>372.47299114084421</v>
      </c>
      <c r="F551" s="2">
        <f t="shared" si="193"/>
        <v>0</v>
      </c>
      <c r="G551" s="3">
        <v>0</v>
      </c>
      <c r="H551" s="3">
        <f t="shared" si="194"/>
        <v>51.119408027124166</v>
      </c>
      <c r="I551" s="3">
        <f t="shared" si="195"/>
        <v>-56.544236375200335</v>
      </c>
      <c r="J551" s="2">
        <f t="shared" si="179"/>
        <v>76.226272008397046</v>
      </c>
      <c r="K551" s="2">
        <f t="shared" si="180"/>
        <v>76.226272008397046</v>
      </c>
      <c r="L551" s="2">
        <f t="shared" si="181"/>
        <v>51.960648949145906</v>
      </c>
      <c r="M551" s="5">
        <f t="shared" si="182"/>
        <v>0.42049016392432442</v>
      </c>
      <c r="N551" s="4">
        <f t="shared" si="196"/>
        <v>0.34735757755470364</v>
      </c>
      <c r="O551" s="4">
        <f t="shared" si="197"/>
        <v>0.28805567644865615</v>
      </c>
      <c r="P551" s="4">
        <v>0</v>
      </c>
      <c r="Q551" s="4">
        <f t="shared" si="183"/>
        <v>0</v>
      </c>
      <c r="R551" s="5">
        <v>0</v>
      </c>
      <c r="S551" s="5">
        <f t="shared" si="184"/>
        <v>-8.6567544633952203</v>
      </c>
      <c r="T551" s="5">
        <f t="shared" si="185"/>
        <v>9.5754154735235719</v>
      </c>
      <c r="U551" s="6">
        <f t="shared" si="186"/>
        <v>1890.90201968055</v>
      </c>
      <c r="V551" s="5">
        <v>0</v>
      </c>
      <c r="W551" s="5">
        <f t="shared" si="187"/>
        <v>6.5596130852639032</v>
      </c>
      <c r="X551" s="5">
        <f t="shared" si="188"/>
        <v>5.9302867860947437</v>
      </c>
      <c r="Y551" s="5">
        <v>0</v>
      </c>
      <c r="Z551" s="5">
        <f t="shared" si="178"/>
        <v>-2.0971413781313171</v>
      </c>
      <c r="AA551" s="5">
        <f t="shared" si="189"/>
        <v>-16.668297740381682</v>
      </c>
      <c r="AB551">
        <f t="shared" si="198"/>
        <v>0</v>
      </c>
    </row>
    <row r="552" spans="1:28" x14ac:dyDescent="0.25">
      <c r="A552">
        <f t="shared" si="177"/>
        <v>5.1999999999999336</v>
      </c>
      <c r="B552">
        <v>0</v>
      </c>
      <c r="C552" s="5">
        <f t="shared" si="190"/>
        <v>372.98408036404658</v>
      </c>
      <c r="D552" s="5">
        <f t="shared" si="191"/>
        <v>14.210701106511644</v>
      </c>
      <c r="E552" s="2">
        <f t="shared" si="192"/>
        <v>372.98408036404658</v>
      </c>
      <c r="F552" s="2">
        <f t="shared" si="193"/>
        <v>0</v>
      </c>
      <c r="G552" s="3">
        <v>0</v>
      </c>
      <c r="H552" s="3">
        <f t="shared" si="194"/>
        <v>51.098436613342855</v>
      </c>
      <c r="I552" s="3">
        <f t="shared" si="195"/>
        <v>-56.710919352604151</v>
      </c>
      <c r="J552" s="2">
        <f t="shared" si="179"/>
        <v>76.335958749107164</v>
      </c>
      <c r="K552" s="2">
        <f t="shared" si="180"/>
        <v>76.335958749107164</v>
      </c>
      <c r="L552" s="2">
        <f t="shared" si="181"/>
        <v>52.035418370216199</v>
      </c>
      <c r="M552" s="5">
        <f t="shared" si="182"/>
        <v>0.42045423828906486</v>
      </c>
      <c r="N552" s="4">
        <f t="shared" si="196"/>
        <v>0.3467324486318567</v>
      </c>
      <c r="O552" s="4">
        <f t="shared" si="197"/>
        <v>0.28788350880109753</v>
      </c>
      <c r="P552" s="4">
        <v>0</v>
      </c>
      <c r="Q552" s="4">
        <f t="shared" si="183"/>
        <v>0</v>
      </c>
      <c r="R552" s="5">
        <v>0</v>
      </c>
      <c r="S552" s="5">
        <f t="shared" si="184"/>
        <v>-8.66491434665617</v>
      </c>
      <c r="T552" s="5">
        <f t="shared" si="185"/>
        <v>9.6166397893693549</v>
      </c>
      <c r="U552" s="6">
        <f t="shared" si="186"/>
        <v>1890.1458101246719</v>
      </c>
      <c r="V552" s="5">
        <v>0</v>
      </c>
      <c r="W552" s="5">
        <f t="shared" si="187"/>
        <v>6.5844787692128248</v>
      </c>
      <c r="X552" s="5">
        <f t="shared" si="188"/>
        <v>5.9328357723947445</v>
      </c>
      <c r="Y552" s="5">
        <v>0</v>
      </c>
      <c r="Z552" s="5">
        <f t="shared" si="178"/>
        <v>-2.0804355774433452</v>
      </c>
      <c r="AA552" s="5">
        <f t="shared" si="189"/>
        <v>-16.624524438235902</v>
      </c>
      <c r="AB552">
        <f t="shared" si="198"/>
        <v>0</v>
      </c>
    </row>
    <row r="553" spans="1:28" x14ac:dyDescent="0.25">
      <c r="A553">
        <f t="shared" si="177"/>
        <v>5.2099999999999334</v>
      </c>
      <c r="B553">
        <v>0</v>
      </c>
      <c r="C553" s="5">
        <f t="shared" si="190"/>
        <v>373.49496070840109</v>
      </c>
      <c r="D553" s="5">
        <f t="shared" si="191"/>
        <v>13.64276068676369</v>
      </c>
      <c r="E553" s="2">
        <f t="shared" si="192"/>
        <v>373.49496070840109</v>
      </c>
      <c r="F553" s="2">
        <f t="shared" si="193"/>
        <v>0</v>
      </c>
      <c r="G553" s="3">
        <v>0</v>
      </c>
      <c r="H553" s="3">
        <f t="shared" si="194"/>
        <v>51.077632257568425</v>
      </c>
      <c r="I553" s="3">
        <f t="shared" si="195"/>
        <v>-56.877164596986511</v>
      </c>
      <c r="J553" s="2">
        <f t="shared" si="179"/>
        <v>76.445643235125516</v>
      </c>
      <c r="K553" s="2">
        <f t="shared" si="180"/>
        <v>76.445643235125516</v>
      </c>
      <c r="L553" s="2">
        <f t="shared" si="181"/>
        <v>52.110186254345955</v>
      </c>
      <c r="M553" s="5">
        <f t="shared" si="182"/>
        <v>0.42041847158571355</v>
      </c>
      <c r="N553" s="4">
        <f t="shared" si="196"/>
        <v>0.34610896362439075</v>
      </c>
      <c r="O553" s="4">
        <f t="shared" si="197"/>
        <v>0.28771138041346439</v>
      </c>
      <c r="P553" s="4">
        <v>0</v>
      </c>
      <c r="Q553" s="4">
        <f t="shared" si="183"/>
        <v>0</v>
      </c>
      <c r="R553" s="5">
        <v>0</v>
      </c>
      <c r="S553" s="5">
        <f t="shared" si="184"/>
        <v>-8.6730938799448296</v>
      </c>
      <c r="T553" s="5">
        <f t="shared" si="185"/>
        <v>9.6578671792611051</v>
      </c>
      <c r="U553" s="6">
        <f t="shared" si="186"/>
        <v>1889.389902992127</v>
      </c>
      <c r="V553" s="5">
        <v>0</v>
      </c>
      <c r="W553" s="5">
        <f t="shared" si="187"/>
        <v>6.609315445904703</v>
      </c>
      <c r="X553" s="5">
        <f t="shared" si="188"/>
        <v>5.9353905246899998</v>
      </c>
      <c r="Y553" s="5">
        <v>0</v>
      </c>
      <c r="Z553" s="5">
        <f t="shared" si="178"/>
        <v>-2.0637784340401266</v>
      </c>
      <c r="AA553" s="5">
        <f t="shared" si="189"/>
        <v>-16.580742296048896</v>
      </c>
      <c r="AB553">
        <f t="shared" si="198"/>
        <v>0</v>
      </c>
    </row>
    <row r="554" spans="1:28" x14ac:dyDescent="0.25">
      <c r="A554">
        <f t="shared" si="177"/>
        <v>5.2199999999999331</v>
      </c>
      <c r="B554">
        <v>0</v>
      </c>
      <c r="C554" s="5">
        <f t="shared" si="190"/>
        <v>374.00563384205509</v>
      </c>
      <c r="D554" s="5">
        <f t="shared" si="191"/>
        <v>13.073160003679023</v>
      </c>
      <c r="E554" s="2">
        <f t="shared" si="192"/>
        <v>374.00563384205509</v>
      </c>
      <c r="F554" s="2">
        <f t="shared" si="193"/>
        <v>0</v>
      </c>
      <c r="G554" s="3">
        <v>0</v>
      </c>
      <c r="H554" s="3">
        <f t="shared" si="194"/>
        <v>51.056994473228023</v>
      </c>
      <c r="I554" s="3">
        <f t="shared" si="195"/>
        <v>-57.042972019947001</v>
      </c>
      <c r="J554" s="2">
        <f t="shared" si="179"/>
        <v>76.555322097863922</v>
      </c>
      <c r="K554" s="2">
        <f t="shared" si="180"/>
        <v>76.555322097863922</v>
      </c>
      <c r="L554" s="2">
        <f t="shared" si="181"/>
        <v>52.184950305292375</v>
      </c>
      <c r="M554" s="5">
        <f t="shared" si="182"/>
        <v>0.42038286387444035</v>
      </c>
      <c r="N554" s="4">
        <f t="shared" si="196"/>
        <v>0.34548713248411517</v>
      </c>
      <c r="O554" s="4">
        <f t="shared" si="197"/>
        <v>0.28753929582400739</v>
      </c>
      <c r="P554" s="4">
        <v>0</v>
      </c>
      <c r="Q554" s="4">
        <f t="shared" si="183"/>
        <v>0</v>
      </c>
      <c r="R554" s="5">
        <v>0</v>
      </c>
      <c r="S554" s="5">
        <f t="shared" si="184"/>
        <v>-8.681292727727234</v>
      </c>
      <c r="T554" s="5">
        <f t="shared" si="185"/>
        <v>9.6990969263648683</v>
      </c>
      <c r="U554" s="6">
        <f t="shared" si="186"/>
        <v>1888.6342981619712</v>
      </c>
      <c r="V554" s="5">
        <v>0</v>
      </c>
      <c r="W554" s="5">
        <f t="shared" si="187"/>
        <v>6.634122700987942</v>
      </c>
      <c r="X554" s="5">
        <f t="shared" si="188"/>
        <v>5.9379508830748433</v>
      </c>
      <c r="Y554" s="5">
        <v>0</v>
      </c>
      <c r="Z554" s="5">
        <f t="shared" si="178"/>
        <v>-2.047170026739292</v>
      </c>
      <c r="AA554" s="5">
        <f t="shared" si="189"/>
        <v>-16.536952190560289</v>
      </c>
      <c r="AB554">
        <f t="shared" si="198"/>
        <v>0</v>
      </c>
    </row>
    <row r="555" spans="1:28" x14ac:dyDescent="0.25">
      <c r="A555">
        <f t="shared" si="177"/>
        <v>5.2299999999999329</v>
      </c>
      <c r="B555">
        <v>0</v>
      </c>
      <c r="C555" s="5">
        <f t="shared" si="190"/>
        <v>374.51610142828599</v>
      </c>
      <c r="D555" s="5">
        <f t="shared" si="191"/>
        <v>12.501903435870025</v>
      </c>
      <c r="E555" s="2">
        <f t="shared" si="192"/>
        <v>374.51610142828599</v>
      </c>
      <c r="F555" s="2">
        <f t="shared" si="193"/>
        <v>0</v>
      </c>
      <c r="G555" s="3">
        <v>0</v>
      </c>
      <c r="H555" s="3">
        <f t="shared" si="194"/>
        <v>51.03652277296063</v>
      </c>
      <c r="I555" s="3">
        <f t="shared" si="195"/>
        <v>-57.208341541852604</v>
      </c>
      <c r="J555" s="2">
        <f t="shared" si="179"/>
        <v>76.66499200237476</v>
      </c>
      <c r="K555" s="2">
        <f t="shared" si="180"/>
        <v>76.66499200237476</v>
      </c>
      <c r="L555" s="2">
        <f t="shared" si="181"/>
        <v>52.259708249744207</v>
      </c>
      <c r="M555" s="5">
        <f t="shared" si="182"/>
        <v>0.42034741519421875</v>
      </c>
      <c r="N555" s="4">
        <f t="shared" si="196"/>
        <v>0.34486696483976448</v>
      </c>
      <c r="O555" s="4">
        <f t="shared" si="197"/>
        <v>0.28736725951550302</v>
      </c>
      <c r="P555" s="4">
        <v>0</v>
      </c>
      <c r="Q555" s="4">
        <f t="shared" si="183"/>
        <v>0</v>
      </c>
      <c r="R555" s="5">
        <v>0</v>
      </c>
      <c r="S555" s="5">
        <f t="shared" si="184"/>
        <v>-8.6895105580046845</v>
      </c>
      <c r="T555" s="5">
        <f t="shared" si="185"/>
        <v>9.7403283143975976</v>
      </c>
      <c r="U555" s="6">
        <f t="shared" si="186"/>
        <v>1887.8789955133068</v>
      </c>
      <c r="V555" s="5">
        <v>0</v>
      </c>
      <c r="W555" s="5">
        <f t="shared" si="187"/>
        <v>6.6589001224056865</v>
      </c>
      <c r="X555" s="5">
        <f t="shared" si="188"/>
        <v>5.9405166900599982</v>
      </c>
      <c r="Y555" s="5">
        <v>0</v>
      </c>
      <c r="Z555" s="5">
        <f t="shared" si="178"/>
        <v>-2.030610435598998</v>
      </c>
      <c r="AA555" s="5">
        <f t="shared" si="189"/>
        <v>-16.493154995542405</v>
      </c>
      <c r="AB555">
        <f t="shared" si="198"/>
        <v>0</v>
      </c>
    </row>
    <row r="556" spans="1:28" x14ac:dyDescent="0.25">
      <c r="A556">
        <f t="shared" si="177"/>
        <v>5.2399999999999327</v>
      </c>
      <c r="B556">
        <v>0</v>
      </c>
      <c r="C556" s="5">
        <f t="shared" si="190"/>
        <v>375.02636512549384</v>
      </c>
      <c r="D556" s="5">
        <f t="shared" si="191"/>
        <v>11.928995362701722</v>
      </c>
      <c r="E556" s="2">
        <f t="shared" si="192"/>
        <v>375.02636512549384</v>
      </c>
      <c r="F556" s="2">
        <f t="shared" si="193"/>
        <v>0</v>
      </c>
      <c r="G556" s="3">
        <v>0</v>
      </c>
      <c r="H556" s="3">
        <f t="shared" si="194"/>
        <v>51.016216668604642</v>
      </c>
      <c r="I556" s="3">
        <f t="shared" si="195"/>
        <v>-57.373273091808031</v>
      </c>
      <c r="J556" s="2">
        <f t="shared" si="179"/>
        <v>76.774649647166726</v>
      </c>
      <c r="K556" s="2">
        <f t="shared" si="180"/>
        <v>76.774649647166726</v>
      </c>
      <c r="L556" s="2">
        <f t="shared" si="181"/>
        <v>52.334457837196126</v>
      </c>
      <c r="M556" s="5">
        <f t="shared" si="182"/>
        <v>0.4203121255633131</v>
      </c>
      <c r="N556" s="4">
        <f t="shared" si="196"/>
        <v>0.34424847000215564</v>
      </c>
      <c r="O556" s="4">
        <f t="shared" si="197"/>
        <v>0.28719527591566474</v>
      </c>
      <c r="P556" s="4">
        <v>0</v>
      </c>
      <c r="Q556" s="4">
        <f t="shared" si="183"/>
        <v>0</v>
      </c>
      <c r="R556" s="5">
        <v>0</v>
      </c>
      <c r="S556" s="5">
        <f t="shared" si="184"/>
        <v>-8.6977470422747967</v>
      </c>
      <c r="T556" s="5">
        <f t="shared" si="185"/>
        <v>9.7815606277012126</v>
      </c>
      <c r="U556" s="6">
        <f t="shared" si="186"/>
        <v>1887.1239949252856</v>
      </c>
      <c r="V556" s="5">
        <v>0</v>
      </c>
      <c r="W556" s="5">
        <f t="shared" si="187"/>
        <v>6.6836473004281434</v>
      </c>
      <c r="X556" s="5">
        <f t="shared" si="188"/>
        <v>5.9430877905388719</v>
      </c>
      <c r="Y556" s="5">
        <v>0</v>
      </c>
      <c r="Z556" s="5">
        <f t="shared" si="178"/>
        <v>-2.0140997418466533</v>
      </c>
      <c r="AA556" s="5">
        <f t="shared" si="189"/>
        <v>-16.449351581759913</v>
      </c>
      <c r="AB556">
        <f t="shared" si="198"/>
        <v>0</v>
      </c>
    </row>
    <row r="557" spans="1:28" x14ac:dyDescent="0.25">
      <c r="A557">
        <f t="shared" si="177"/>
        <v>5.2499999999999325</v>
      </c>
      <c r="B557">
        <v>0</v>
      </c>
      <c r="C557" s="5">
        <f t="shared" si="190"/>
        <v>375.53642658719275</v>
      </c>
      <c r="D557" s="5">
        <f t="shared" si="191"/>
        <v>11.354440164204554</v>
      </c>
      <c r="E557" s="2">
        <f t="shared" si="192"/>
        <v>375.53642658719275</v>
      </c>
      <c r="F557" s="2">
        <f t="shared" si="193"/>
        <v>0</v>
      </c>
      <c r="G557" s="3">
        <v>0</v>
      </c>
      <c r="H557" s="3">
        <f t="shared" si="194"/>
        <v>50.996075671186176</v>
      </c>
      <c r="I557" s="3">
        <f t="shared" si="195"/>
        <v>-57.537766607625628</v>
      </c>
      <c r="J557" s="2">
        <f t="shared" si="179"/>
        <v>76.884291764019949</v>
      </c>
      <c r="K557" s="2">
        <f t="shared" si="180"/>
        <v>76.884291764019949</v>
      </c>
      <c r="L557" s="2">
        <f t="shared" si="181"/>
        <v>52.409196839822727</v>
      </c>
      <c r="M557" s="5">
        <f t="shared" si="182"/>
        <v>0.4202769949797584</v>
      </c>
      <c r="N557" s="4">
        <f t="shared" si="196"/>
        <v>0.34363165696929371</v>
      </c>
      <c r="O557" s="4">
        <f t="shared" si="197"/>
        <v>0.28702334939755525</v>
      </c>
      <c r="P557" s="4">
        <v>0</v>
      </c>
      <c r="Q557" s="4">
        <f t="shared" si="183"/>
        <v>0</v>
      </c>
      <c r="R557" s="5">
        <v>0</v>
      </c>
      <c r="S557" s="5">
        <f t="shared" si="184"/>
        <v>-8.7060018554928273</v>
      </c>
      <c r="T557" s="5">
        <f t="shared" si="185"/>
        <v>9.8227931513156452</v>
      </c>
      <c r="U557" s="6">
        <f t="shared" si="186"/>
        <v>1886.3692962771079</v>
      </c>
      <c r="V557" s="5">
        <v>0</v>
      </c>
      <c r="W557" s="5">
        <f t="shared" si="187"/>
        <v>6.7083638276840993</v>
      </c>
      <c r="X557" s="5">
        <f t="shared" si="188"/>
        <v>5.9456640317541813</v>
      </c>
      <c r="Y557" s="5">
        <v>0</v>
      </c>
      <c r="Z557" s="5">
        <f t="shared" si="178"/>
        <v>-1.997638027808728</v>
      </c>
      <c r="AA557" s="5">
        <f t="shared" si="189"/>
        <v>-16.405542816930172</v>
      </c>
      <c r="AB557">
        <f t="shared" si="198"/>
        <v>0</v>
      </c>
    </row>
    <row r="558" spans="1:28" x14ac:dyDescent="0.25">
      <c r="A558">
        <f t="shared" si="177"/>
        <v>5.2599999999999323</v>
      </c>
      <c r="B558">
        <v>0</v>
      </c>
      <c r="C558" s="5">
        <f t="shared" si="190"/>
        <v>376.04628746200319</v>
      </c>
      <c r="D558" s="5">
        <f t="shared" si="191"/>
        <v>10.778242220987451</v>
      </c>
      <c r="E558" s="2">
        <f t="shared" si="192"/>
        <v>376.04628746200319</v>
      </c>
      <c r="F558" s="2">
        <f t="shared" si="193"/>
        <v>0</v>
      </c>
      <c r="G558" s="3">
        <v>0</v>
      </c>
      <c r="H558" s="3">
        <f t="shared" si="194"/>
        <v>50.976099290908088</v>
      </c>
      <c r="I558" s="3">
        <f t="shared" si="195"/>
        <v>-57.701822035794926</v>
      </c>
      <c r="J558" s="2">
        <f t="shared" si="179"/>
        <v>76.993915117800512</v>
      </c>
      <c r="K558" s="2">
        <f t="shared" si="180"/>
        <v>76.993915117800512</v>
      </c>
      <c r="L558" s="2">
        <f t="shared" si="181"/>
        <v>52.483923052352083</v>
      </c>
      <c r="M558" s="5">
        <f t="shared" si="182"/>
        <v>0.4202420234218317</v>
      </c>
      <c r="N558" s="4">
        <f t="shared" si="196"/>
        <v>0.34301653443142527</v>
      </c>
      <c r="O558" s="4">
        <f t="shared" si="197"/>
        <v>0.28685148427999796</v>
      </c>
      <c r="P558" s="4">
        <v>0</v>
      </c>
      <c r="Q558" s="4">
        <f t="shared" si="183"/>
        <v>0</v>
      </c>
      <c r="R558" s="5">
        <v>0</v>
      </c>
      <c r="S558" s="5">
        <f t="shared" si="184"/>
        <v>-8.7142746760332734</v>
      </c>
      <c r="T558" s="5">
        <f t="shared" si="185"/>
        <v>9.8640251710508835</v>
      </c>
      <c r="U558" s="6">
        <f t="shared" si="186"/>
        <v>1885.6148994480216</v>
      </c>
      <c r="V558" s="5">
        <v>0</v>
      </c>
      <c r="W558" s="5">
        <f t="shared" si="187"/>
        <v>6.7330492991915589</v>
      </c>
      <c r="X558" s="5">
        <f t="shared" si="188"/>
        <v>5.948245263264841</v>
      </c>
      <c r="Y558" s="5">
        <v>0</v>
      </c>
      <c r="Z558" s="5">
        <f t="shared" si="178"/>
        <v>-1.9812253768417145</v>
      </c>
      <c r="AA558" s="5">
        <f t="shared" si="189"/>
        <v>-16.361729565684275</v>
      </c>
      <c r="AB558">
        <f t="shared" si="198"/>
        <v>0</v>
      </c>
    </row>
    <row r="559" spans="1:28" x14ac:dyDescent="0.25">
      <c r="A559">
        <f t="shared" si="177"/>
        <v>5.2699999999999321</v>
      </c>
      <c r="B559">
        <v>0</v>
      </c>
      <c r="C559" s="5">
        <f t="shared" si="190"/>
        <v>376.55594939364346</v>
      </c>
      <c r="D559" s="5">
        <f t="shared" si="191"/>
        <v>10.200405914151217</v>
      </c>
      <c r="E559" s="2">
        <f t="shared" si="192"/>
        <v>376.55594939364346</v>
      </c>
      <c r="F559" s="2">
        <f t="shared" si="193"/>
        <v>0</v>
      </c>
      <c r="G559" s="3">
        <v>0</v>
      </c>
      <c r="H559" s="3">
        <f t="shared" si="194"/>
        <v>50.956287037139674</v>
      </c>
      <c r="I559" s="3">
        <f t="shared" si="195"/>
        <v>-57.865439331451768</v>
      </c>
      <c r="J559" s="2">
        <f t="shared" si="179"/>
        <v>77.103516506274175</v>
      </c>
      <c r="K559" s="2">
        <f t="shared" si="180"/>
        <v>77.103516506274175</v>
      </c>
      <c r="L559" s="2">
        <f t="shared" si="181"/>
        <v>52.558634291938766</v>
      </c>
      <c r="M559" s="5">
        <f t="shared" si="182"/>
        <v>0.42020721084851814</v>
      </c>
      <c r="N559" s="4">
        <f t="shared" si="196"/>
        <v>0.34240311077604102</v>
      </c>
      <c r="O559" s="4">
        <f t="shared" si="197"/>
        <v>0.28667968482798983</v>
      </c>
      <c r="P559" s="4">
        <v>0</v>
      </c>
      <c r="Q559" s="4">
        <f t="shared" si="183"/>
        <v>0</v>
      </c>
      <c r="R559" s="5">
        <v>0</v>
      </c>
      <c r="S559" s="5">
        <f t="shared" si="184"/>
        <v>-8.7225651856517636</v>
      </c>
      <c r="T559" s="5">
        <f t="shared" si="185"/>
        <v>9.905255973558031</v>
      </c>
      <c r="U559" s="6">
        <f t="shared" si="186"/>
        <v>1884.8608043173233</v>
      </c>
      <c r="V559" s="5">
        <v>0</v>
      </c>
      <c r="W559" s="5">
        <f t="shared" si="187"/>
        <v>6.7577033123875863</v>
      </c>
      <c r="X559" s="5">
        <f t="shared" si="188"/>
        <v>5.9508313369131765</v>
      </c>
      <c r="Y559" s="5">
        <v>0</v>
      </c>
      <c r="Z559" s="5">
        <f t="shared" si="178"/>
        <v>-1.9648618732641774</v>
      </c>
      <c r="AA559" s="5">
        <f t="shared" si="189"/>
        <v>-16.317912689528793</v>
      </c>
      <c r="AB559">
        <f t="shared" si="198"/>
        <v>0</v>
      </c>
    </row>
    <row r="560" spans="1:28" x14ac:dyDescent="0.25">
      <c r="A560">
        <f t="shared" si="177"/>
        <v>5.2799999999999319</v>
      </c>
      <c r="B560">
        <v>0</v>
      </c>
      <c r="C560" s="5">
        <f t="shared" si="190"/>
        <v>377.0654140209212</v>
      </c>
      <c r="D560" s="5">
        <f t="shared" si="191"/>
        <v>9.6209356252022236</v>
      </c>
      <c r="E560" s="2">
        <f t="shared" si="192"/>
        <v>377.0654140209212</v>
      </c>
      <c r="F560" s="2">
        <f t="shared" si="193"/>
        <v>0</v>
      </c>
      <c r="G560" s="3">
        <v>0</v>
      </c>
      <c r="H560" s="3">
        <f t="shared" si="194"/>
        <v>50.936638418407036</v>
      </c>
      <c r="I560" s="3">
        <f t="shared" si="195"/>
        <v>-58.028618458347054</v>
      </c>
      <c r="J560" s="2">
        <f t="shared" si="179"/>
        <v>77.213092759919647</v>
      </c>
      <c r="K560" s="2">
        <f t="shared" si="180"/>
        <v>77.213092759919647</v>
      </c>
      <c r="L560" s="2">
        <f t="shared" si="181"/>
        <v>52.633328398036568</v>
      </c>
      <c r="M560" s="5">
        <f t="shared" si="182"/>
        <v>0.42017255719996816</v>
      </c>
      <c r="N560" s="4">
        <f t="shared" si="196"/>
        <v>0.34179139409282533</v>
      </c>
      <c r="O560" s="4">
        <f t="shared" si="197"/>
        <v>0.28650795525311357</v>
      </c>
      <c r="P560" s="4">
        <v>0</v>
      </c>
      <c r="Q560" s="4">
        <f t="shared" si="183"/>
        <v>0</v>
      </c>
      <c r="R560" s="5">
        <v>0</v>
      </c>
      <c r="S560" s="5">
        <f t="shared" si="184"/>
        <v>-8.7308730694471937</v>
      </c>
      <c r="T560" s="5">
        <f t="shared" si="185"/>
        <v>9.9464848463993523</v>
      </c>
      <c r="U560" s="6">
        <f t="shared" si="186"/>
        <v>1884.1070107643573</v>
      </c>
      <c r="V560" s="5">
        <v>0</v>
      </c>
      <c r="W560" s="5">
        <f t="shared" si="187"/>
        <v>6.7823254671573148</v>
      </c>
      <c r="X560" s="5">
        <f t="shared" si="188"/>
        <v>5.9534221067924147</v>
      </c>
      <c r="Y560" s="5">
        <v>0</v>
      </c>
      <c r="Z560" s="5">
        <f t="shared" si="178"/>
        <v>-1.9485476022898789</v>
      </c>
      <c r="AA560" s="5">
        <f t="shared" si="189"/>
        <v>-16.274093046808233</v>
      </c>
      <c r="AB560">
        <f t="shared" si="198"/>
        <v>0</v>
      </c>
    </row>
    <row r="561" spans="1:28" x14ac:dyDescent="0.25">
      <c r="A561">
        <f t="shared" si="177"/>
        <v>5.2899999999999316</v>
      </c>
      <c r="B561">
        <v>0</v>
      </c>
      <c r="C561" s="5">
        <f t="shared" si="190"/>
        <v>377.57468297772516</v>
      </c>
      <c r="D561" s="5">
        <f t="shared" si="191"/>
        <v>9.0398357359664114</v>
      </c>
      <c r="E561" s="2">
        <f t="shared" si="192"/>
        <v>377.57468297772516</v>
      </c>
      <c r="F561" s="2">
        <f t="shared" si="193"/>
        <v>0</v>
      </c>
      <c r="G561" s="3">
        <v>0</v>
      </c>
      <c r="H561" s="3">
        <f t="shared" si="194"/>
        <v>50.917152942384135</v>
      </c>
      <c r="I561" s="3">
        <f t="shared" si="195"/>
        <v>-58.191359388815137</v>
      </c>
      <c r="J561" s="2">
        <f t="shared" si="179"/>
        <v>77.322640741741225</v>
      </c>
      <c r="K561" s="2">
        <f t="shared" si="180"/>
        <v>77.322640741741225</v>
      </c>
      <c r="L561" s="2">
        <f t="shared" si="181"/>
        <v>52.708003232270769</v>
      </c>
      <c r="M561" s="5">
        <f t="shared" si="182"/>
        <v>0.42013806239794843</v>
      </c>
      <c r="N561" s="4">
        <f t="shared" si="196"/>
        <v>0.34118139217855392</v>
      </c>
      <c r="O561" s="4">
        <f t="shared" si="197"/>
        <v>0.28633629971395008</v>
      </c>
      <c r="P561" s="4">
        <v>0</v>
      </c>
      <c r="Q561" s="4">
        <f t="shared" si="183"/>
        <v>0</v>
      </c>
      <c r="R561" s="5">
        <v>0</v>
      </c>
      <c r="S561" s="5">
        <f t="shared" si="184"/>
        <v>-8.7391980158241687</v>
      </c>
      <c r="T561" s="5">
        <f t="shared" si="185"/>
        <v>9.9877110781173286</v>
      </c>
      <c r="U561" s="6">
        <f t="shared" si="186"/>
        <v>1883.3535186685174</v>
      </c>
      <c r="V561" s="5">
        <v>0</v>
      </c>
      <c r="W561" s="5">
        <f t="shared" si="187"/>
        <v>6.8069153658621424</v>
      </c>
      <c r="X561" s="5">
        <f t="shared" si="188"/>
        <v>5.9560174292144925</v>
      </c>
      <c r="Y561" s="5">
        <v>0</v>
      </c>
      <c r="Z561" s="5">
        <f t="shared" si="178"/>
        <v>-1.9322826499620263</v>
      </c>
      <c r="AA561" s="5">
        <f t="shared" si="189"/>
        <v>-16.23027149266818</v>
      </c>
      <c r="AB561">
        <f t="shared" si="198"/>
        <v>0</v>
      </c>
    </row>
    <row r="562" spans="1:28" x14ac:dyDescent="0.25">
      <c r="A562">
        <f t="shared" si="177"/>
        <v>5.2999999999999314</v>
      </c>
      <c r="B562">
        <v>0</v>
      </c>
      <c r="C562" s="5">
        <f t="shared" si="190"/>
        <v>378.08375789301653</v>
      </c>
      <c r="D562" s="5">
        <f t="shared" si="191"/>
        <v>8.4571106285036262</v>
      </c>
      <c r="E562" s="2">
        <f t="shared" si="192"/>
        <v>378.08375789301653</v>
      </c>
      <c r="F562" s="2">
        <f t="shared" si="193"/>
        <v>0</v>
      </c>
      <c r="G562" s="3">
        <v>0</v>
      </c>
      <c r="H562" s="3">
        <f t="shared" si="194"/>
        <v>50.897830115884517</v>
      </c>
      <c r="I562" s="3">
        <f t="shared" si="195"/>
        <v>-58.353662103741819</v>
      </c>
      <c r="J562" s="2">
        <f t="shared" si="179"/>
        <v>77.432157347081031</v>
      </c>
      <c r="K562" s="2">
        <f t="shared" si="180"/>
        <v>77.432157347081031</v>
      </c>
      <c r="L562" s="2">
        <f t="shared" si="181"/>
        <v>52.782656678310175</v>
      </c>
      <c r="M562" s="5">
        <f t="shared" si="182"/>
        <v>0.42010372634628579</v>
      </c>
      <c r="N562" s="4">
        <f t="shared" si="196"/>
        <v>0.34057311254193912</v>
      </c>
      <c r="O562" s="4">
        <f t="shared" si="197"/>
        <v>0.28616472231649098</v>
      </c>
      <c r="P562" s="4">
        <v>0</v>
      </c>
      <c r="Q562" s="4">
        <f t="shared" si="183"/>
        <v>0</v>
      </c>
      <c r="R562" s="5">
        <v>0</v>
      </c>
      <c r="S562" s="5">
        <f t="shared" si="184"/>
        <v>-8.7475397164557283</v>
      </c>
      <c r="T562" s="5">
        <f t="shared" si="185"/>
        <v>10.02893395830276</v>
      </c>
      <c r="U562" s="6">
        <f t="shared" si="186"/>
        <v>1882.6003279092447</v>
      </c>
      <c r="V562" s="5">
        <v>0</v>
      </c>
      <c r="W562" s="5">
        <f t="shared" si="187"/>
        <v>6.8314726133671426</v>
      </c>
      <c r="X562" s="5">
        <f t="shared" si="188"/>
        <v>5.9586171626781645</v>
      </c>
      <c r="Y562" s="5">
        <v>0</v>
      </c>
      <c r="Z562" s="5">
        <f t="shared" si="178"/>
        <v>-1.9160671030885856</v>
      </c>
      <c r="AA562" s="5">
        <f t="shared" si="189"/>
        <v>-16.186448879019075</v>
      </c>
      <c r="AB562">
        <f t="shared" si="198"/>
        <v>0</v>
      </c>
    </row>
    <row r="563" spans="1:28" x14ac:dyDescent="0.25">
      <c r="A563">
        <f t="shared" si="177"/>
        <v>5.3099999999999312</v>
      </c>
      <c r="B563">
        <v>0</v>
      </c>
      <c r="C563" s="5">
        <f t="shared" si="190"/>
        <v>378.59264039082018</v>
      </c>
      <c r="D563" s="5">
        <f t="shared" si="191"/>
        <v>7.8727646850222568</v>
      </c>
      <c r="E563" s="2">
        <f t="shared" si="192"/>
        <v>378.59264039082018</v>
      </c>
      <c r="F563" s="2">
        <f t="shared" si="193"/>
        <v>0</v>
      </c>
      <c r="G563" s="3">
        <v>0</v>
      </c>
      <c r="H563" s="3">
        <f t="shared" si="194"/>
        <v>50.878669444853628</v>
      </c>
      <c r="I563" s="3">
        <f t="shared" si="195"/>
        <v>-58.515526592532012</v>
      </c>
      <c r="J563" s="2">
        <f t="shared" si="179"/>
        <v>77.541639503430702</v>
      </c>
      <c r="K563" s="2">
        <f t="shared" si="180"/>
        <v>77.541639503430702</v>
      </c>
      <c r="L563" s="2">
        <f t="shared" si="181"/>
        <v>52.857286641738717</v>
      </c>
      <c r="M563" s="5">
        <f t="shared" si="182"/>
        <v>0.42006954893130349</v>
      </c>
      <c r="N563" s="4">
        <f t="shared" si="196"/>
        <v>0.33996656240842216</v>
      </c>
      <c r="O563" s="4">
        <f t="shared" si="197"/>
        <v>0.28599322711455072</v>
      </c>
      <c r="P563" s="4">
        <v>0</v>
      </c>
      <c r="Q563" s="4">
        <f t="shared" si="183"/>
        <v>0</v>
      </c>
      <c r="R563" s="5">
        <v>0</v>
      </c>
      <c r="S563" s="5">
        <f t="shared" si="184"/>
        <v>-8.755897866246336</v>
      </c>
      <c r="T563" s="5">
        <f t="shared" si="185"/>
        <v>10.07015277766185</v>
      </c>
      <c r="U563" s="6">
        <f t="shared" si="186"/>
        <v>1881.8474383660282</v>
      </c>
      <c r="V563" s="5">
        <v>0</v>
      </c>
      <c r="W563" s="5">
        <f t="shared" si="187"/>
        <v>6.8559968170676715</v>
      </c>
      <c r="X563" s="5">
        <f t="shared" si="188"/>
        <v>5.9612211678374099</v>
      </c>
      <c r="Y563" s="5">
        <v>0</v>
      </c>
      <c r="Z563" s="5">
        <f t="shared" si="178"/>
        <v>-1.8999010491786645</v>
      </c>
      <c r="AA563" s="5">
        <f t="shared" si="189"/>
        <v>-16.142626054500738</v>
      </c>
      <c r="AB563">
        <f t="shared" si="198"/>
        <v>0</v>
      </c>
    </row>
    <row r="564" spans="1:28" x14ac:dyDescent="0.25">
      <c r="A564">
        <f t="shared" si="177"/>
        <v>5.319999999999931</v>
      </c>
      <c r="B564">
        <v>0</v>
      </c>
      <c r="C564" s="5">
        <f t="shared" si="190"/>
        <v>379.10133209021626</v>
      </c>
      <c r="D564" s="5">
        <f t="shared" si="191"/>
        <v>7.2868022877942114</v>
      </c>
      <c r="E564" s="2">
        <f t="shared" si="192"/>
        <v>379.10133209021626</v>
      </c>
      <c r="F564" s="2">
        <f t="shared" si="193"/>
        <v>0</v>
      </c>
      <c r="G564" s="3">
        <v>0</v>
      </c>
      <c r="H564" s="3">
        <f t="shared" si="194"/>
        <v>50.859670434361838</v>
      </c>
      <c r="I564" s="3">
        <f t="shared" si="195"/>
        <v>-58.676952853077019</v>
      </c>
      <c r="J564" s="2">
        <f t="shared" si="179"/>
        <v>77.65108417024274</v>
      </c>
      <c r="K564" s="2">
        <f t="shared" si="180"/>
        <v>77.65108417024274</v>
      </c>
      <c r="L564" s="2">
        <f t="shared" si="181"/>
        <v>52.931891049926882</v>
      </c>
      <c r="M564" s="5">
        <f t="shared" si="182"/>
        <v>0.42003553002225136</v>
      </c>
      <c r="N564" s="4">
        <f t="shared" si="196"/>
        <v>0.33936174872491309</v>
      </c>
      <c r="O564" s="4">
        <f t="shared" si="197"/>
        <v>0.28582181811017843</v>
      </c>
      <c r="P564" s="4">
        <v>0</v>
      </c>
      <c r="Q564" s="4">
        <f t="shared" si="183"/>
        <v>0</v>
      </c>
      <c r="R564" s="5">
        <v>0</v>
      </c>
      <c r="S564" s="5">
        <f t="shared" si="184"/>
        <v>-8.7642721632951819</v>
      </c>
      <c r="T564" s="5">
        <f t="shared" si="185"/>
        <v>10.111366828082346</v>
      </c>
      <c r="U564" s="6">
        <f t="shared" si="186"/>
        <v>1881.0948499184053</v>
      </c>
      <c r="V564" s="5">
        <v>0</v>
      </c>
      <c r="W564" s="5">
        <f t="shared" si="187"/>
        <v>6.8804875869151925</v>
      </c>
      <c r="X564" s="5">
        <f t="shared" si="188"/>
        <v>5.9638293074701378</v>
      </c>
      <c r="Y564" s="5">
        <v>0</v>
      </c>
      <c r="Z564" s="5">
        <f t="shared" si="178"/>
        <v>-1.8837845763799894</v>
      </c>
      <c r="AA564" s="5">
        <f t="shared" si="189"/>
        <v>-16.098803864447515</v>
      </c>
      <c r="AB564">
        <f t="shared" si="198"/>
        <v>0</v>
      </c>
    </row>
    <row r="565" spans="1:28" x14ac:dyDescent="0.25">
      <c r="A565">
        <f t="shared" si="177"/>
        <v>5.3299999999999308</v>
      </c>
      <c r="B565">
        <v>0</v>
      </c>
      <c r="C565" s="5">
        <f t="shared" si="190"/>
        <v>379.60983460533106</v>
      </c>
      <c r="D565" s="5">
        <f t="shared" si="191"/>
        <v>6.6992278190702184</v>
      </c>
      <c r="E565" s="2">
        <f t="shared" si="192"/>
        <v>379.60983460533106</v>
      </c>
      <c r="F565" s="2">
        <f t="shared" si="193"/>
        <v>0</v>
      </c>
      <c r="G565" s="3">
        <v>0</v>
      </c>
      <c r="H565" s="3">
        <f t="shared" si="194"/>
        <v>50.84083258859804</v>
      </c>
      <c r="I565" s="3">
        <f t="shared" si="195"/>
        <v>-58.837940891721495</v>
      </c>
      <c r="J565" s="2">
        <f t="shared" si="179"/>
        <v>77.760488338741581</v>
      </c>
      <c r="K565" s="2">
        <f t="shared" si="180"/>
        <v>77.760488338741581</v>
      </c>
      <c r="L565" s="2">
        <f t="shared" si="181"/>
        <v>53.006467851902919</v>
      </c>
      <c r="M565" s="5">
        <f t="shared" si="182"/>
        <v>0.42000166947172796</v>
      </c>
      <c r="N565" s="4">
        <f t="shared" si="196"/>
        <v>0.33875867816447741</v>
      </c>
      <c r="O565" s="4">
        <f t="shared" si="197"/>
        <v>0.28565049925406971</v>
      </c>
      <c r="P565" s="4">
        <v>0</v>
      </c>
      <c r="Q565" s="4">
        <f t="shared" si="183"/>
        <v>0</v>
      </c>
      <c r="R565" s="5">
        <v>0</v>
      </c>
      <c r="S565" s="5">
        <f t="shared" si="184"/>
        <v>-8.7726623088597577</v>
      </c>
      <c r="T565" s="5">
        <f t="shared" si="185"/>
        <v>10.152575402698711</v>
      </c>
      <c r="U565" s="6">
        <f t="shared" si="186"/>
        <v>1880.3425624459633</v>
      </c>
      <c r="V565" s="5">
        <v>0</v>
      </c>
      <c r="W565" s="5">
        <f t="shared" si="187"/>
        <v>6.9049445354423566</v>
      </c>
      <c r="X565" s="5">
        <f t="shared" si="188"/>
        <v>5.9664414464472353</v>
      </c>
      <c r="Y565" s="5">
        <v>0</v>
      </c>
      <c r="Z565" s="5">
        <f t="shared" si="178"/>
        <v>-1.8677177734174011</v>
      </c>
      <c r="AA565" s="5">
        <f t="shared" si="189"/>
        <v>-16.054983150854053</v>
      </c>
      <c r="AB565">
        <f t="shared" si="198"/>
        <v>0</v>
      </c>
    </row>
    <row r="566" spans="1:28" x14ac:dyDescent="0.25">
      <c r="A566">
        <f t="shared" si="177"/>
        <v>5.3399999999999306</v>
      </c>
      <c r="B566">
        <v>0</v>
      </c>
      <c r="C566" s="5">
        <f t="shared" si="190"/>
        <v>380.11814954532838</v>
      </c>
      <c r="D566" s="5">
        <f t="shared" si="191"/>
        <v>6.1100456609954614</v>
      </c>
      <c r="E566" s="2">
        <f t="shared" si="192"/>
        <v>380.11814954532838</v>
      </c>
      <c r="F566" s="2">
        <f t="shared" si="193"/>
        <v>0</v>
      </c>
      <c r="G566" s="3">
        <v>0</v>
      </c>
      <c r="H566" s="3">
        <f t="shared" si="194"/>
        <v>50.822155410863864</v>
      </c>
      <c r="I566" s="3">
        <f t="shared" si="195"/>
        <v>-58.998490723230034</v>
      </c>
      <c r="J566" s="2">
        <f t="shared" si="179"/>
        <v>77.869849031734105</v>
      </c>
      <c r="K566" s="2">
        <f t="shared" si="180"/>
        <v>77.869849031734105</v>
      </c>
      <c r="L566" s="2">
        <f t="shared" si="181"/>
        <v>53.081015018223653</v>
      </c>
      <c r="M566" s="5">
        <f t="shared" si="182"/>
        <v>0.41996796711609713</v>
      </c>
      <c r="N566" s="4">
        <f t="shared" si="196"/>
        <v>0.33815735713097067</v>
      </c>
      <c r="O566" s="4">
        <f t="shared" si="197"/>
        <v>0.28547927444597754</v>
      </c>
      <c r="P566" s="4">
        <v>0</v>
      </c>
      <c r="Q566" s="4">
        <f t="shared" si="183"/>
        <v>0</v>
      </c>
      <c r="R566" s="5">
        <v>0</v>
      </c>
      <c r="S566" s="5">
        <f t="shared" si="184"/>
        <v>-8.7810680073197283</v>
      </c>
      <c r="T566" s="5">
        <f t="shared" si="185"/>
        <v>10.193777795956313</v>
      </c>
      <c r="U566" s="6">
        <f t="shared" si="186"/>
        <v>1879.5905758283347</v>
      </c>
      <c r="V566" s="5">
        <v>0</v>
      </c>
      <c r="W566" s="5">
        <f t="shared" si="187"/>
        <v>6.9293672777872706</v>
      </c>
      <c r="X566" s="5">
        <f t="shared" si="188"/>
        <v>5.9690574517018611</v>
      </c>
      <c r="Y566" s="5">
        <v>0</v>
      </c>
      <c r="Z566" s="5">
        <f t="shared" si="178"/>
        <v>-1.8517007295324577</v>
      </c>
      <c r="AA566" s="5">
        <f t="shared" si="189"/>
        <v>-16.011164752341827</v>
      </c>
      <c r="AB566">
        <f t="shared" si="198"/>
        <v>0</v>
      </c>
    </row>
    <row r="567" spans="1:28" x14ac:dyDescent="0.25">
      <c r="A567">
        <f t="shared" si="177"/>
        <v>5.3499999999999304</v>
      </c>
      <c r="B567">
        <v>0</v>
      </c>
      <c r="C567" s="5">
        <f t="shared" si="190"/>
        <v>380.6262785144005</v>
      </c>
      <c r="D567" s="5">
        <f t="shared" si="191"/>
        <v>5.5192601955255443</v>
      </c>
      <c r="E567" s="2">
        <f t="shared" si="192"/>
        <v>380.6262785144005</v>
      </c>
      <c r="F567" s="2">
        <f t="shared" si="193"/>
        <v>0</v>
      </c>
      <c r="G567" s="3">
        <v>0</v>
      </c>
      <c r="H567" s="3">
        <f t="shared" si="194"/>
        <v>50.803638403568542</v>
      </c>
      <c r="I567" s="3">
        <f t="shared" si="195"/>
        <v>-59.158602370753449</v>
      </c>
      <c r="J567" s="2">
        <f t="shared" si="179"/>
        <v>77.979163303420094</v>
      </c>
      <c r="K567" s="2">
        <f t="shared" si="180"/>
        <v>77.979163303420094</v>
      </c>
      <c r="L567" s="2">
        <f t="shared" si="181"/>
        <v>53.155530540845326</v>
      </c>
      <c r="M567" s="5">
        <f t="shared" si="182"/>
        <v>0.41993442277589638</v>
      </c>
      <c r="N567" s="4">
        <f t="shared" si="196"/>
        <v>0.33755779176361961</v>
      </c>
      <c r="O567" s="4">
        <f t="shared" si="197"/>
        <v>0.28530814753512312</v>
      </c>
      <c r="P567" s="4">
        <v>0</v>
      </c>
      <c r="Q567" s="4">
        <f t="shared" si="183"/>
        <v>0</v>
      </c>
      <c r="R567" s="5">
        <v>0</v>
      </c>
      <c r="S567" s="5">
        <f t="shared" si="184"/>
        <v>-8.7894889661410858</v>
      </c>
      <c r="T567" s="5">
        <f t="shared" si="185"/>
        <v>10.234973303674671</v>
      </c>
      <c r="U567" s="6">
        <f t="shared" si="186"/>
        <v>1878.8388899452027</v>
      </c>
      <c r="V567" s="5">
        <v>0</v>
      </c>
      <c r="W567" s="5">
        <f t="shared" si="187"/>
        <v>6.953755431717064</v>
      </c>
      <c r="X567" s="5">
        <f t="shared" si="188"/>
        <v>5.9716771921991079</v>
      </c>
      <c r="Y567" s="5">
        <v>0</v>
      </c>
      <c r="Z567" s="5">
        <f t="shared" si="178"/>
        <v>-1.8357335344240218</v>
      </c>
      <c r="AA567" s="5">
        <f t="shared" si="189"/>
        <v>-15.967349504126219</v>
      </c>
      <c r="AB567">
        <f t="shared" si="198"/>
        <v>0</v>
      </c>
    </row>
    <row r="568" spans="1:28" x14ac:dyDescent="0.25">
      <c r="A568">
        <f t="shared" si="177"/>
        <v>5.3599999999999302</v>
      </c>
      <c r="B568">
        <v>0</v>
      </c>
      <c r="C568" s="5">
        <f t="shared" si="190"/>
        <v>381.13422311175947</v>
      </c>
      <c r="D568" s="5">
        <f t="shared" si="191"/>
        <v>4.9268758043428038</v>
      </c>
      <c r="E568" s="2">
        <f t="shared" si="192"/>
        <v>381.13422311175947</v>
      </c>
      <c r="F568" s="2">
        <f t="shared" si="193"/>
        <v>0</v>
      </c>
      <c r="G568" s="3">
        <v>0</v>
      </c>
      <c r="H568" s="3">
        <f t="shared" si="194"/>
        <v>50.7852810682243</v>
      </c>
      <c r="I568" s="3">
        <f t="shared" si="195"/>
        <v>-59.31827586579471</v>
      </c>
      <c r="J568" s="2">
        <f t="shared" si="179"/>
        <v>78.088428239202415</v>
      </c>
      <c r="K568" s="2">
        <f t="shared" si="180"/>
        <v>78.088428239202415</v>
      </c>
      <c r="L568" s="2">
        <f t="shared" si="181"/>
        <v>53.230012432994144</v>
      </c>
      <c r="M568" s="5">
        <f t="shared" si="182"/>
        <v>0.41990103625623965</v>
      </c>
      <c r="N568" s="4">
        <f t="shared" si="196"/>
        <v>0.3369599879415503</v>
      </c>
      <c r="O568" s="4">
        <f t="shared" si="197"/>
        <v>0.28513712232060573</v>
      </c>
      <c r="P568" s="4">
        <v>0</v>
      </c>
      <c r="Q568" s="4">
        <f t="shared" si="183"/>
        <v>0</v>
      </c>
      <c r="R568" s="5">
        <v>0</v>
      </c>
      <c r="S568" s="5">
        <f t="shared" si="184"/>
        <v>-8.7979248958406249</v>
      </c>
      <c r="T568" s="5">
        <f t="shared" si="185"/>
        <v>10.276161223109773</v>
      </c>
      <c r="U568" s="6">
        <f t="shared" si="186"/>
        <v>1878.0875046762967</v>
      </c>
      <c r="V568" s="5">
        <v>0</v>
      </c>
      <c r="W568" s="5">
        <f t="shared" si="187"/>
        <v>6.9781086176506806</v>
      </c>
      <c r="X568" s="5">
        <f t="shared" si="188"/>
        <v>5.97430053890593</v>
      </c>
      <c r="Y568" s="5">
        <v>0</v>
      </c>
      <c r="Z568" s="5">
        <f t="shared" si="178"/>
        <v>-1.8198162781899443</v>
      </c>
      <c r="AA568" s="5">
        <f t="shared" si="189"/>
        <v>-15.923538237984296</v>
      </c>
      <c r="AB568">
        <f t="shared" si="198"/>
        <v>0</v>
      </c>
    </row>
    <row r="569" spans="1:28" x14ac:dyDescent="0.25">
      <c r="A569">
        <f t="shared" si="177"/>
        <v>5.3699999999999299</v>
      </c>
      <c r="B569">
        <v>0</v>
      </c>
      <c r="C569" s="5">
        <f t="shared" si="190"/>
        <v>381.6419849316278</v>
      </c>
      <c r="D569" s="5">
        <f t="shared" si="191"/>
        <v>4.3328968687729574</v>
      </c>
      <c r="E569" s="2">
        <f t="shared" si="192"/>
        <v>381.6419849316278</v>
      </c>
      <c r="F569" s="2">
        <f t="shared" si="193"/>
        <v>0</v>
      </c>
      <c r="G569" s="3">
        <v>0</v>
      </c>
      <c r="H569" s="3">
        <f t="shared" si="194"/>
        <v>50.7670829054424</v>
      </c>
      <c r="I569" s="3">
        <f t="shared" si="195"/>
        <v>-59.477511248174551</v>
      </c>
      <c r="J569" s="2">
        <f t="shared" si="179"/>
        <v>78.197640955496809</v>
      </c>
      <c r="K569" s="2">
        <f t="shared" si="180"/>
        <v>78.197640955496809</v>
      </c>
      <c r="L569" s="2">
        <f t="shared" si="181"/>
        <v>53.304458729036675</v>
      </c>
      <c r="M569" s="5">
        <f t="shared" si="182"/>
        <v>0.41986780734721219</v>
      </c>
      <c r="N569" s="4">
        <f t="shared" si="196"/>
        <v>0.33636395128826441</v>
      </c>
      <c r="O569" s="4">
        <f t="shared" si="197"/>
        <v>0.28496620255181221</v>
      </c>
      <c r="P569" s="4">
        <v>0</v>
      </c>
      <c r="Q569" s="4">
        <f t="shared" si="183"/>
        <v>0</v>
      </c>
      <c r="R569" s="5">
        <v>0</v>
      </c>
      <c r="S569" s="5">
        <f t="shared" si="184"/>
        <v>-8.8063755099506675</v>
      </c>
      <c r="T569" s="5">
        <f t="shared" si="185"/>
        <v>10.317340853015383</v>
      </c>
      <c r="U569" s="6">
        <f t="shared" si="186"/>
        <v>1877.3364199013959</v>
      </c>
      <c r="V569" s="5">
        <v>0</v>
      </c>
      <c r="W569" s="5">
        <f t="shared" si="187"/>
        <v>7.0024264586809366</v>
      </c>
      <c r="X569" s="5">
        <f t="shared" si="188"/>
        <v>5.9769273647614014</v>
      </c>
      <c r="Y569" s="5">
        <v>0</v>
      </c>
      <c r="Z569" s="5">
        <f t="shared" si="178"/>
        <v>-1.8039490512697309</v>
      </c>
      <c r="AA569" s="5">
        <f t="shared" si="189"/>
        <v>-15.879731782223217</v>
      </c>
      <c r="AB569">
        <f t="shared" si="198"/>
        <v>0</v>
      </c>
    </row>
    <row r="570" spans="1:28" x14ac:dyDescent="0.25">
      <c r="A570">
        <f t="shared" si="177"/>
        <v>5.3799999999999297</v>
      </c>
      <c r="B570">
        <v>0</v>
      </c>
      <c r="C570" s="5">
        <f t="shared" si="190"/>
        <v>382.14956556322966</v>
      </c>
      <c r="D570" s="5">
        <f t="shared" si="191"/>
        <v>3.7373277697021008</v>
      </c>
      <c r="E570" s="2">
        <f t="shared" si="192"/>
        <v>382.14956556322966</v>
      </c>
      <c r="F570" s="2">
        <f t="shared" si="193"/>
        <v>0</v>
      </c>
      <c r="G570" s="3">
        <v>0</v>
      </c>
      <c r="H570" s="3">
        <f t="shared" si="194"/>
        <v>50.749043414929702</v>
      </c>
      <c r="I570" s="3">
        <f t="shared" si="195"/>
        <v>-59.636308565996785</v>
      </c>
      <c r="J570" s="2">
        <f t="shared" si="179"/>
        <v>78.306798599541793</v>
      </c>
      <c r="K570" s="2">
        <f t="shared" si="180"/>
        <v>78.306798599541793</v>
      </c>
      <c r="L570" s="2">
        <f t="shared" si="181"/>
        <v>53.378867484350231</v>
      </c>
      <c r="M570" s="5">
        <f t="shared" si="182"/>
        <v>0.41983473582426045</v>
      </c>
      <c r="N570" s="4">
        <f t="shared" si="196"/>
        <v>0.3357696871760617</v>
      </c>
      <c r="O570" s="4">
        <f t="shared" si="197"/>
        <v>0.28479539192882553</v>
      </c>
      <c r="P570" s="4">
        <v>0</v>
      </c>
      <c r="Q570" s="4">
        <f t="shared" si="183"/>
        <v>0</v>
      </c>
      <c r="R570" s="5">
        <v>0</v>
      </c>
      <c r="S570" s="5">
        <f t="shared" si="184"/>
        <v>-8.8148405249841435</v>
      </c>
      <c r="T570" s="5">
        <f t="shared" si="185"/>
        <v>10.358511493703505</v>
      </c>
      <c r="U570" s="6">
        <f t="shared" si="186"/>
        <v>1876.5856355003261</v>
      </c>
      <c r="V570" s="5">
        <v>0</v>
      </c>
      <c r="W570" s="5">
        <f t="shared" si="187"/>
        <v>7.0267085805958738</v>
      </c>
      <c r="X570" s="5">
        <f t="shared" si="188"/>
        <v>5.9795575446472764</v>
      </c>
      <c r="Y570" s="5">
        <v>0</v>
      </c>
      <c r="Z570" s="5">
        <f t="shared" si="178"/>
        <v>-1.7881319443882697</v>
      </c>
      <c r="AA570" s="5">
        <f t="shared" si="189"/>
        <v>-15.835930961649218</v>
      </c>
      <c r="AB570">
        <f t="shared" si="198"/>
        <v>0</v>
      </c>
    </row>
    <row r="571" spans="1:28" x14ac:dyDescent="0.25">
      <c r="A571">
        <f t="shared" si="177"/>
        <v>5.3899999999999295</v>
      </c>
      <c r="B571">
        <v>0</v>
      </c>
      <c r="C571" s="5">
        <f t="shared" si="190"/>
        <v>382.65696659078174</v>
      </c>
      <c r="D571" s="5">
        <f t="shared" si="191"/>
        <v>3.1401728874940504</v>
      </c>
      <c r="E571" s="2">
        <f t="shared" si="192"/>
        <v>382.65696659078174</v>
      </c>
      <c r="F571" s="2">
        <f t="shared" si="193"/>
        <v>0</v>
      </c>
      <c r="G571" s="3">
        <v>0</v>
      </c>
      <c r="H571" s="3">
        <f t="shared" si="194"/>
        <v>50.731162095485821</v>
      </c>
      <c r="I571" s="3">
        <f t="shared" si="195"/>
        <v>-59.794667875613278</v>
      </c>
      <c r="J571" s="2">
        <f t="shared" si="179"/>
        <v>78.41589834920822</v>
      </c>
      <c r="K571" s="2">
        <f t="shared" si="180"/>
        <v>78.41589834920822</v>
      </c>
      <c r="L571" s="2">
        <f t="shared" si="181"/>
        <v>53.453236775193055</v>
      </c>
      <c r="M571" s="5">
        <f t="shared" si="182"/>
        <v>0.4198018214485732</v>
      </c>
      <c r="N571" s="4">
        <f t="shared" si="196"/>
        <v>0.3351772007304103</v>
      </c>
      <c r="O571" s="4">
        <f t="shared" si="197"/>
        <v>0.28462469410283259</v>
      </c>
      <c r="P571" s="4">
        <v>0</v>
      </c>
      <c r="Q571" s="4">
        <f t="shared" si="183"/>
        <v>0</v>
      </c>
      <c r="R571" s="5">
        <v>0</v>
      </c>
      <c r="S571" s="5">
        <f t="shared" si="184"/>
        <v>-8.8233196603999016</v>
      </c>
      <c r="T571" s="5">
        <f t="shared" si="185"/>
        <v>10.399672447103809</v>
      </c>
      <c r="U571" s="6">
        <f t="shared" si="186"/>
        <v>1875.8351513529615</v>
      </c>
      <c r="V571" s="5">
        <v>0</v>
      </c>
      <c r="W571" s="5">
        <f t="shared" si="187"/>
        <v>7.0509546118993818</v>
      </c>
      <c r="X571" s="5">
        <f t="shared" si="188"/>
        <v>5.9821909553588624</v>
      </c>
      <c r="Y571" s="5">
        <v>0</v>
      </c>
      <c r="Z571" s="5">
        <f t="shared" si="178"/>
        <v>-1.7723650485005198</v>
      </c>
      <c r="AA571" s="5">
        <f t="shared" si="189"/>
        <v>-15.792136597537329</v>
      </c>
      <c r="AB571">
        <f t="shared" si="198"/>
        <v>0</v>
      </c>
    </row>
    <row r="572" spans="1:28" x14ac:dyDescent="0.25">
      <c r="A572">
        <f t="shared" si="177"/>
        <v>5.3999999999999293</v>
      </c>
      <c r="B572">
        <v>0</v>
      </c>
      <c r="C572" s="5">
        <f t="shared" si="190"/>
        <v>383.16418959348414</v>
      </c>
      <c r="D572" s="5">
        <f t="shared" si="191"/>
        <v>2.5414366019080408</v>
      </c>
      <c r="E572" s="2">
        <f t="shared" si="192"/>
        <v>383.16418959348414</v>
      </c>
      <c r="F572" s="2">
        <f t="shared" si="193"/>
        <v>0</v>
      </c>
      <c r="G572" s="3">
        <v>0</v>
      </c>
      <c r="H572" s="3">
        <f t="shared" si="194"/>
        <v>50.713438445000818</v>
      </c>
      <c r="I572" s="3">
        <f t="shared" si="195"/>
        <v>-59.952589241588655</v>
      </c>
      <c r="J572" s="2">
        <f t="shared" si="179"/>
        <v>78.524937412808796</v>
      </c>
      <c r="K572" s="2">
        <f t="shared" si="180"/>
        <v>78.524937412808796</v>
      </c>
      <c r="L572" s="2">
        <f t="shared" si="181"/>
        <v>53.527564698574501</v>
      </c>
      <c r="M572" s="5">
        <f t="shared" si="182"/>
        <v>0.41976906396745844</v>
      </c>
      <c r="N572" s="4">
        <f t="shared" si="196"/>
        <v>0.33458649683426472</v>
      </c>
      <c r="O572" s="4">
        <f t="shared" si="197"/>
        <v>0.28445411267653115</v>
      </c>
      <c r="P572" s="4">
        <v>0</v>
      </c>
      <c r="Q572" s="4">
        <f t="shared" si="183"/>
        <v>0</v>
      </c>
      <c r="R572" s="5">
        <v>0</v>
      </c>
      <c r="S572" s="5">
        <f t="shared" si="184"/>
        <v>-8.8318126385683851</v>
      </c>
      <c r="T572" s="5">
        <f t="shared" si="185"/>
        <v>10.440823016822225</v>
      </c>
      <c r="U572" s="6">
        <f t="shared" si="186"/>
        <v>1875.0849673392261</v>
      </c>
      <c r="V572" s="5">
        <v>0</v>
      </c>
      <c r="W572" s="5">
        <f t="shared" si="187"/>
        <v>7.0751641838311032</v>
      </c>
      <c r="X572" s="5">
        <f t="shared" si="188"/>
        <v>5.9848274755761874</v>
      </c>
      <c r="Y572" s="5">
        <v>0</v>
      </c>
      <c r="Z572" s="5">
        <f t="shared" si="178"/>
        <v>-1.7566484547372818</v>
      </c>
      <c r="AA572" s="5">
        <f t="shared" si="189"/>
        <v>-15.748349507601588</v>
      </c>
      <c r="AB572">
        <f t="shared" si="198"/>
        <v>0</v>
      </c>
    </row>
    <row r="573" spans="1:28" x14ac:dyDescent="0.25">
      <c r="A573">
        <f t="shared" si="177"/>
        <v>5.4099999999999291</v>
      </c>
      <c r="B573">
        <v>0</v>
      </c>
      <c r="C573" s="5">
        <f t="shared" si="190"/>
        <v>383.67123614551139</v>
      </c>
      <c r="D573" s="5">
        <f t="shared" si="191"/>
        <v>1.941123292016774</v>
      </c>
      <c r="E573" s="2">
        <f t="shared" si="192"/>
        <v>383.67123614551139</v>
      </c>
      <c r="F573" s="2">
        <f t="shared" si="193"/>
        <v>0</v>
      </c>
      <c r="G573" s="3">
        <v>0</v>
      </c>
      <c r="H573" s="3">
        <f t="shared" si="194"/>
        <v>50.695871960453445</v>
      </c>
      <c r="I573" s="3">
        <f t="shared" si="195"/>
        <v>-60.110072736664669</v>
      </c>
      <c r="J573" s="2">
        <f t="shared" si="179"/>
        <v>78.633913028907614</v>
      </c>
      <c r="K573" s="2">
        <f t="shared" si="180"/>
        <v>78.633913028907614</v>
      </c>
      <c r="L573" s="2">
        <f t="shared" si="181"/>
        <v>53.601849372125159</v>
      </c>
      <c r="M573" s="5">
        <f t="shared" si="182"/>
        <v>0.41973646311471152</v>
      </c>
      <c r="N573" s="4">
        <f t="shared" si="196"/>
        <v>0.33399758013233055</v>
      </c>
      <c r="O573" s="4">
        <f t="shared" si="197"/>
        <v>0.28428365120453564</v>
      </c>
      <c r="P573" s="4">
        <v>0</v>
      </c>
      <c r="Q573" s="4">
        <f t="shared" si="183"/>
        <v>0</v>
      </c>
      <c r="R573" s="5">
        <v>0</v>
      </c>
      <c r="S573" s="5">
        <f t="shared" si="184"/>
        <v>-8.840319184737556</v>
      </c>
      <c r="T573" s="5">
        <f t="shared" si="185"/>
        <v>10.48196250819854</v>
      </c>
      <c r="U573" s="6">
        <f t="shared" si="186"/>
        <v>1874.3350833390887</v>
      </c>
      <c r="V573" s="5">
        <v>0</v>
      </c>
      <c r="W573" s="5">
        <f t="shared" si="187"/>
        <v>7.0993369303856673</v>
      </c>
      <c r="X573" s="5">
        <f t="shared" si="188"/>
        <v>5.9874669858355016</v>
      </c>
      <c r="Y573" s="5">
        <v>0</v>
      </c>
      <c r="Z573" s="5">
        <f t="shared" si="178"/>
        <v>-1.7409822543518887</v>
      </c>
      <c r="AA573" s="5">
        <f t="shared" si="189"/>
        <v>-15.704570505965957</v>
      </c>
      <c r="AB573">
        <f t="shared" si="198"/>
        <v>0</v>
      </c>
    </row>
    <row r="574" spans="1:28" x14ac:dyDescent="0.25">
      <c r="A574">
        <f t="shared" si="177"/>
        <v>5.4199999999999289</v>
      </c>
      <c r="B574">
        <v>0</v>
      </c>
      <c r="C574" s="5">
        <f t="shared" si="190"/>
        <v>384.17810781600321</v>
      </c>
      <c r="D574" s="5">
        <f t="shared" si="191"/>
        <v>1.3392373361248291</v>
      </c>
      <c r="E574" s="2">
        <f t="shared" si="192"/>
        <v>384.17810781600321</v>
      </c>
      <c r="F574" s="2">
        <f t="shared" si="193"/>
        <v>0</v>
      </c>
      <c r="G574" s="3">
        <v>0</v>
      </c>
      <c r="H574" s="3">
        <f t="shared" si="194"/>
        <v>50.678462137909925</v>
      </c>
      <c r="I574" s="3">
        <f t="shared" si="195"/>
        <v>-60.267118441724328</v>
      </c>
      <c r="J574" s="2">
        <f t="shared" si="179"/>
        <v>78.742822466129567</v>
      </c>
      <c r="K574" s="2">
        <f t="shared" si="180"/>
        <v>78.742822466129567</v>
      </c>
      <c r="L574" s="2">
        <f t="shared" si="181"/>
        <v>53.67608893396698</v>
      </c>
      <c r="M574" s="5">
        <f t="shared" si="182"/>
        <v>0.41970401861097884</v>
      </c>
      <c r="N574" s="4">
        <f t="shared" si="196"/>
        <v>0.33341045503527789</v>
      </c>
      <c r="O574" s="4">
        <f t="shared" si="197"/>
        <v>0.28411331319378236</v>
      </c>
      <c r="P574" s="4">
        <v>0</v>
      </c>
      <c r="Q574" s="4">
        <f t="shared" si="183"/>
        <v>0</v>
      </c>
      <c r="R574" s="5">
        <v>0</v>
      </c>
      <c r="S574" s="5">
        <f t="shared" si="184"/>
        <v>-8.8488390269991495</v>
      </c>
      <c r="T574" s="5">
        <f t="shared" si="185"/>
        <v>10.523090228363122</v>
      </c>
      <c r="U574" s="6">
        <f t="shared" si="186"/>
        <v>1873.585499232569</v>
      </c>
      <c r="V574" s="5">
        <v>0</v>
      </c>
      <c r="W574" s="5">
        <f t="shared" si="187"/>
        <v>7.1234724883312213</v>
      </c>
      <c r="X574" s="5">
        <f t="shared" si="188"/>
        <v>5.9901093685010744</v>
      </c>
      <c r="Y574" s="5">
        <v>0</v>
      </c>
      <c r="Z574" s="5">
        <f t="shared" si="178"/>
        <v>-1.7253665386679282</v>
      </c>
      <c r="AA574" s="5">
        <f t="shared" si="189"/>
        <v>-15.660800403135802</v>
      </c>
      <c r="AB574">
        <f t="shared" si="198"/>
        <v>0</v>
      </c>
    </row>
    <row r="575" spans="1:28" x14ac:dyDescent="0.25">
      <c r="A575">
        <f t="shared" si="177"/>
        <v>5.4299999999999287</v>
      </c>
      <c r="B575">
        <v>0</v>
      </c>
      <c r="C575" s="5">
        <f t="shared" si="190"/>
        <v>384.68480616905538</v>
      </c>
      <c r="D575" s="5">
        <f t="shared" si="191"/>
        <v>0.73578311168742894</v>
      </c>
      <c r="E575" s="2">
        <f t="shared" si="192"/>
        <v>384.68480616905538</v>
      </c>
      <c r="F575" s="2">
        <f t="shared" si="193"/>
        <v>0</v>
      </c>
      <c r="G575" s="3">
        <v>0</v>
      </c>
      <c r="H575" s="3">
        <f t="shared" si="194"/>
        <v>50.661208472523242</v>
      </c>
      <c r="I575" s="3">
        <f t="shared" si="195"/>
        <v>-60.423726445755683</v>
      </c>
      <c r="J575" s="2">
        <f t="shared" si="179"/>
        <v>78.851663022969745</v>
      </c>
      <c r="K575" s="2">
        <f t="shared" si="180"/>
        <v>78.851663022969745</v>
      </c>
      <c r="L575" s="2">
        <f t="shared" si="181"/>
        <v>53.75028154258333</v>
      </c>
      <c r="M575" s="5">
        <f t="shared" si="182"/>
        <v>0.41967173016411391</v>
      </c>
      <c r="N575" s="4">
        <f t="shared" si="196"/>
        <v>0.33282512572390166</v>
      </c>
      <c r="O575" s="4">
        <f t="shared" si="197"/>
        <v>0.28394310210393287</v>
      </c>
      <c r="P575" s="4">
        <v>0</v>
      </c>
      <c r="Q575" s="4">
        <f t="shared" si="183"/>
        <v>0</v>
      </c>
      <c r="R575" s="5">
        <v>0</v>
      </c>
      <c r="S575" s="5">
        <f t="shared" si="184"/>
        <v>-8.8573718962552093</v>
      </c>
      <c r="T575" s="5">
        <f t="shared" si="185"/>
        <v>10.564205486292716</v>
      </c>
      <c r="U575" s="6">
        <f t="shared" si="186"/>
        <v>1872.8362148997326</v>
      </c>
      <c r="V575" s="5">
        <v>0</v>
      </c>
      <c r="W575" s="5">
        <f t="shared" si="187"/>
        <v>7.1475704972272611</v>
      </c>
      <c r="X575" s="5">
        <f t="shared" si="188"/>
        <v>5.992754507737283</v>
      </c>
      <c r="Y575" s="5">
        <v>0</v>
      </c>
      <c r="Z575" s="5">
        <f t="shared" si="178"/>
        <v>-1.7098013990279481</v>
      </c>
      <c r="AA575" s="5">
        <f t="shared" si="189"/>
        <v>-15.617040005970001</v>
      </c>
      <c r="AB575">
        <f t="shared" si="198"/>
        <v>0</v>
      </c>
    </row>
    <row r="576" spans="1:28" x14ac:dyDescent="0.25">
      <c r="A576">
        <f t="shared" si="177"/>
        <v>5.4399999999999284</v>
      </c>
      <c r="B576">
        <v>0</v>
      </c>
      <c r="C576" s="5">
        <f t="shared" si="190"/>
        <v>385.19133276371065</v>
      </c>
      <c r="D576" s="5">
        <f t="shared" si="191"/>
        <v>0.13076499522957355</v>
      </c>
      <c r="E576" s="2">
        <f t="shared" si="192"/>
        <v>385.19133276371065</v>
      </c>
      <c r="F576" s="2">
        <f t="shared" si="193"/>
        <v>0</v>
      </c>
      <c r="G576" s="3">
        <v>0</v>
      </c>
      <c r="H576" s="3">
        <f t="shared" si="194"/>
        <v>50.644110458532964</v>
      </c>
      <c r="I576" s="3">
        <f t="shared" si="195"/>
        <v>-60.579896845815384</v>
      </c>
      <c r="J576" s="2">
        <f t="shared" si="179"/>
        <v>78.960432027603048</v>
      </c>
      <c r="K576" s="2">
        <f t="shared" si="180"/>
        <v>78.960432027603048</v>
      </c>
      <c r="L576" s="2">
        <f t="shared" si="181"/>
        <v>53.824425376689192</v>
      </c>
      <c r="M576" s="5">
        <f t="shared" si="182"/>
        <v>0.41963959746952795</v>
      </c>
      <c r="N576" s="4">
        <f t="shared" si="196"/>
        <v>0.33224159615323079</v>
      </c>
      <c r="O576" s="4">
        <f t="shared" si="197"/>
        <v>0.28377302134777715</v>
      </c>
      <c r="P576" s="4">
        <v>0</v>
      </c>
      <c r="Q576" s="4">
        <f t="shared" si="183"/>
        <v>0</v>
      </c>
      <c r="R576" s="5">
        <v>0</v>
      </c>
      <c r="S576" s="5">
        <f t="shared" si="184"/>
        <v>-8.8659175261849601</v>
      </c>
      <c r="T576" s="5">
        <f t="shared" si="185"/>
        <v>10.60530759286536</v>
      </c>
      <c r="U576" s="6">
        <f t="shared" si="186"/>
        <v>1872.0872302206953</v>
      </c>
      <c r="V576" s="5">
        <v>0</v>
      </c>
      <c r="W576" s="5">
        <f t="shared" si="187"/>
        <v>7.171630599441845</v>
      </c>
      <c r="X576" s="5">
        <f t="shared" si="188"/>
        <v>5.9954022894810564</v>
      </c>
      <c r="Y576" s="5">
        <v>0</v>
      </c>
      <c r="Z576" s="5">
        <f t="shared" si="178"/>
        <v>-1.6942869267431151</v>
      </c>
      <c r="AA576" s="5">
        <f t="shared" si="189"/>
        <v>-15.573290117653585</v>
      </c>
      <c r="AB576">
        <f t="shared" si="198"/>
        <v>1</v>
      </c>
    </row>
    <row r="577" spans="1:28" x14ac:dyDescent="0.25">
      <c r="A577">
        <f t="shared" si="177"/>
        <v>5.4499999999999282</v>
      </c>
      <c r="B577">
        <v>0</v>
      </c>
      <c r="C577" s="5">
        <f t="shared" si="190"/>
        <v>385.69768915394968</v>
      </c>
      <c r="D577" s="5">
        <f t="shared" si="191"/>
        <v>-0.47581263773446297</v>
      </c>
      <c r="E577" s="2">
        <f t="shared" si="192"/>
        <v>385.69768915394968</v>
      </c>
      <c r="F577" s="2">
        <f t="shared" si="193"/>
        <v>0</v>
      </c>
      <c r="G577" s="3">
        <v>0</v>
      </c>
      <c r="H577" s="3">
        <f t="shared" si="194"/>
        <v>50.627167589265532</v>
      </c>
      <c r="I577" s="3">
        <f t="shared" si="195"/>
        <v>-60.735629746991918</v>
      </c>
      <c r="J577" s="2">
        <f t="shared" si="179"/>
        <v>79.069126837693531</v>
      </c>
      <c r="K577" s="2">
        <f t="shared" si="180"/>
        <v>79.069126837693531</v>
      </c>
      <c r="L577" s="2">
        <f t="shared" si="181"/>
        <v>53.898518635101247</v>
      </c>
      <c r="M577" s="5">
        <f t="shared" si="182"/>
        <v>0.41960762021053349</v>
      </c>
      <c r="N577" s="4">
        <f t="shared" si="196"/>
        <v>0.33165987005658509</v>
      </c>
      <c r="O577" s="4">
        <f t="shared" si="197"/>
        <v>0.28360307429163489</v>
      </c>
      <c r="P577" s="4">
        <v>0</v>
      </c>
      <c r="Q577" s="4">
        <f t="shared" si="183"/>
        <v>0</v>
      </c>
      <c r="R577" s="5">
        <v>0</v>
      </c>
      <c r="S577" s="5">
        <f t="shared" si="184"/>
        <v>-8.8744756532119311</v>
      </c>
      <c r="T577" s="5">
        <f t="shared" si="185"/>
        <v>10.646395860914357</v>
      </c>
      <c r="U577" s="6">
        <f t="shared" si="186"/>
        <v>1871.3385450756184</v>
      </c>
      <c r="V577" s="5">
        <v>0</v>
      </c>
      <c r="W577" s="5">
        <f t="shared" si="187"/>
        <v>7.1956524401680859</v>
      </c>
      <c r="X577" s="5">
        <f t="shared" si="188"/>
        <v>5.9980526014145719</v>
      </c>
      <c r="Y577" s="5">
        <v>0</v>
      </c>
      <c r="Z577" s="5">
        <f t="shared" si="178"/>
        <v>-1.6788232130438452</v>
      </c>
      <c r="AA577" s="5">
        <f t="shared" si="189"/>
        <v>-15.529551537671072</v>
      </c>
      <c r="AB577">
        <f t="shared" si="198"/>
        <v>0</v>
      </c>
    </row>
    <row r="578" spans="1:28" x14ac:dyDescent="0.25">
      <c r="A578">
        <f t="shared" si="177"/>
        <v>5.459999999999928</v>
      </c>
      <c r="B578">
        <v>0</v>
      </c>
      <c r="C578" s="5">
        <f t="shared" si="190"/>
        <v>386.20387688868169</v>
      </c>
      <c r="D578" s="5">
        <f t="shared" si="191"/>
        <v>-1.0839454127812655</v>
      </c>
      <c r="E578" s="2">
        <f t="shared" si="192"/>
        <v>386.20387688868169</v>
      </c>
      <c r="F578" s="2">
        <f t="shared" si="193"/>
        <v>0</v>
      </c>
      <c r="G578" s="3">
        <v>0</v>
      </c>
      <c r="H578" s="3">
        <f t="shared" si="194"/>
        <v>50.610379357135095</v>
      </c>
      <c r="I578" s="3">
        <f t="shared" si="195"/>
        <v>-60.890925262368626</v>
      </c>
      <c r="J578" s="2">
        <f t="shared" si="179"/>
        <v>79.177744840204227</v>
      </c>
      <c r="K578" s="2">
        <f t="shared" si="180"/>
        <v>79.177744840204227</v>
      </c>
      <c r="L578" s="2">
        <f t="shared" si="181"/>
        <v>53.972559536608195</v>
      </c>
      <c r="M578" s="5">
        <f t="shared" si="182"/>
        <v>0.41957579805868234</v>
      </c>
      <c r="N578" s="4">
        <f t="shared" si="196"/>
        <v>0.33107995094958059</v>
      </c>
      <c r="O578" s="4">
        <f t="shared" si="197"/>
        <v>0.28343326425575577</v>
      </c>
      <c r="P578" s="4">
        <v>0</v>
      </c>
      <c r="Q578" s="4">
        <f t="shared" si="183"/>
        <v>0</v>
      </c>
      <c r="R578" s="5">
        <v>0</v>
      </c>
      <c r="S578" s="5">
        <f t="shared" si="184"/>
        <v>-8.8830460164714147</v>
      </c>
      <c r="T578" s="5">
        <f t="shared" si="185"/>
        <v>10.687469605281395</v>
      </c>
      <c r="U578" s="6">
        <f t="shared" si="186"/>
        <v>1870.5901593447127</v>
      </c>
      <c r="V578" s="5">
        <v>0</v>
      </c>
      <c r="W578" s="5">
        <f t="shared" si="187"/>
        <v>7.2196356674400324</v>
      </c>
      <c r="X578" s="5">
        <f t="shared" si="188"/>
        <v>6.0007053329383062</v>
      </c>
      <c r="Y578" s="5">
        <v>0</v>
      </c>
      <c r="Z578" s="5">
        <f t="shared" si="178"/>
        <v>-1.6634103490313823</v>
      </c>
      <c r="AA578" s="5">
        <f t="shared" si="189"/>
        <v>-15.485825061780297</v>
      </c>
      <c r="AB578">
        <f t="shared" si="198"/>
        <v>0</v>
      </c>
    </row>
    <row r="579" spans="1:28" x14ac:dyDescent="0.25">
      <c r="A579">
        <f t="shared" si="177"/>
        <v>5.4699999999999278</v>
      </c>
      <c r="B579">
        <v>0</v>
      </c>
      <c r="C579" s="5">
        <f t="shared" si="190"/>
        <v>386.70989751173562</v>
      </c>
      <c r="D579" s="5">
        <f t="shared" si="191"/>
        <v>-1.6936289566580407</v>
      </c>
      <c r="E579" s="2">
        <f t="shared" si="192"/>
        <v>386.70989751173562</v>
      </c>
      <c r="F579" s="2">
        <f t="shared" si="193"/>
        <v>0</v>
      </c>
      <c r="G579" s="3">
        <v>0</v>
      </c>
      <c r="H579" s="3">
        <f t="shared" si="194"/>
        <v>50.593745253644784</v>
      </c>
      <c r="I579" s="3">
        <f t="shared" si="195"/>
        <v>-61.045783512986432</v>
      </c>
      <c r="J579" s="2">
        <f t="shared" si="179"/>
        <v>79.286283451206813</v>
      </c>
      <c r="K579" s="2">
        <f t="shared" si="180"/>
        <v>79.286283451206813</v>
      </c>
      <c r="L579" s="2">
        <f t="shared" si="181"/>
        <v>54.046546319841042</v>
      </c>
      <c r="M579" s="5">
        <f t="shared" si="182"/>
        <v>0.41954413067409757</v>
      </c>
      <c r="N579" s="4">
        <f t="shared" si="196"/>
        <v>0.33050184213408368</v>
      </c>
      <c r="O579" s="4">
        <f t="shared" si="197"/>
        <v>0.283263594514718</v>
      </c>
      <c r="P579" s="4">
        <v>0</v>
      </c>
      <c r="Q579" s="4">
        <f t="shared" si="183"/>
        <v>0</v>
      </c>
      <c r="R579" s="5">
        <v>0</v>
      </c>
      <c r="S579" s="5">
        <f t="shared" si="184"/>
        <v>-8.8916283577782487</v>
      </c>
      <c r="T579" s="5">
        <f t="shared" si="185"/>
        <v>10.728528142868784</v>
      </c>
      <c r="U579" s="6">
        <f t="shared" si="186"/>
        <v>1869.8420729082366</v>
      </c>
      <c r="V579" s="5">
        <v>0</v>
      </c>
      <c r="W579" s="5">
        <f t="shared" si="187"/>
        <v>7.2435799321478846</v>
      </c>
      <c r="X579" s="5">
        <f t="shared" si="188"/>
        <v>6.0033603751443607</v>
      </c>
      <c r="Y579" s="5">
        <v>0</v>
      </c>
      <c r="Z579" s="5">
        <f t="shared" si="178"/>
        <v>-1.648048425630364</v>
      </c>
      <c r="AA579" s="5">
        <f t="shared" si="189"/>
        <v>-15.442111481986856</v>
      </c>
      <c r="AB579">
        <f t="shared" si="198"/>
        <v>0</v>
      </c>
    </row>
    <row r="580" spans="1:28" x14ac:dyDescent="0.25">
      <c r="A580">
        <f t="shared" si="177"/>
        <v>5.4799999999999276</v>
      </c>
      <c r="B580">
        <v>0</v>
      </c>
      <c r="C580" s="5">
        <f t="shared" si="190"/>
        <v>387.21575256185076</v>
      </c>
      <c r="D580" s="5">
        <f t="shared" si="191"/>
        <v>-2.3048588973620041</v>
      </c>
      <c r="E580" s="2">
        <f t="shared" si="192"/>
        <v>387.21575256185076</v>
      </c>
      <c r="F580" s="2">
        <f t="shared" si="193"/>
        <v>0</v>
      </c>
      <c r="G580" s="3">
        <v>0</v>
      </c>
      <c r="H580" s="3">
        <f t="shared" si="194"/>
        <v>50.577264769388478</v>
      </c>
      <c r="I580" s="3">
        <f t="shared" si="195"/>
        <v>-61.200204627806301</v>
      </c>
      <c r="J580" s="2">
        <f t="shared" si="179"/>
        <v>79.394740115691476</v>
      </c>
      <c r="K580" s="2">
        <f t="shared" si="180"/>
        <v>79.394740115691476</v>
      </c>
      <c r="L580" s="2">
        <f t="shared" si="181"/>
        <v>54.120477243143469</v>
      </c>
      <c r="M580" s="5">
        <f t="shared" si="182"/>
        <v>0.41951261770579917</v>
      </c>
      <c r="N580" s="4">
        <f t="shared" si="196"/>
        <v>0.32992554670211438</v>
      </c>
      <c r="O580" s="4">
        <f t="shared" si="197"/>
        <v>0.28309406829782646</v>
      </c>
      <c r="P580" s="4">
        <v>0</v>
      </c>
      <c r="Q580" s="4">
        <f t="shared" si="183"/>
        <v>0</v>
      </c>
      <c r="R580" s="5">
        <v>0</v>
      </c>
      <c r="S580" s="5">
        <f t="shared" si="184"/>
        <v>-8.9002224215948349</v>
      </c>
      <c r="T580" s="5">
        <f t="shared" si="185"/>
        <v>10.769570792690763</v>
      </c>
      <c r="U580" s="6">
        <f t="shared" si="186"/>
        <v>1869.0942856464962</v>
      </c>
      <c r="V580" s="5">
        <v>0</v>
      </c>
      <c r="W580" s="5">
        <f t="shared" si="187"/>
        <v>7.2674848880525831</v>
      </c>
      <c r="X580" s="5">
        <f t="shared" si="188"/>
        <v>6.0060176207901099</v>
      </c>
      <c r="Y580" s="5">
        <v>0</v>
      </c>
      <c r="Z580" s="5">
        <f t="shared" si="178"/>
        <v>-1.6327375335422518</v>
      </c>
      <c r="AA580" s="5">
        <f t="shared" si="189"/>
        <v>-15.398411586519128</v>
      </c>
      <c r="AB580">
        <f t="shared" si="198"/>
        <v>0</v>
      </c>
    </row>
    <row r="581" spans="1:28" x14ac:dyDescent="0.25">
      <c r="A581">
        <f t="shared" si="177"/>
        <v>5.4899999999999274</v>
      </c>
      <c r="B581">
        <v>0</v>
      </c>
      <c r="C581" s="5">
        <f t="shared" si="190"/>
        <v>387.72144357266797</v>
      </c>
      <c r="D581" s="5">
        <f t="shared" si="191"/>
        <v>-2.9176308642193933</v>
      </c>
      <c r="E581" s="2">
        <f t="shared" si="192"/>
        <v>387.72144357266797</v>
      </c>
      <c r="F581" s="2">
        <f t="shared" si="193"/>
        <v>0</v>
      </c>
      <c r="G581" s="3">
        <v>0</v>
      </c>
      <c r="H581" s="3">
        <f t="shared" si="194"/>
        <v>50.560937394053056</v>
      </c>
      <c r="I581" s="3">
        <f t="shared" si="195"/>
        <v>-61.354188743671493</v>
      </c>
      <c r="J581" s="2">
        <f t="shared" si="179"/>
        <v>79.503112307377108</v>
      </c>
      <c r="K581" s="2">
        <f t="shared" si="180"/>
        <v>79.503112307377108</v>
      </c>
      <c r="L581" s="2">
        <f t="shared" si="181"/>
        <v>54.194350584442468</v>
      </c>
      <c r="M581" s="5">
        <f t="shared" si="182"/>
        <v>0.41948125879202358</v>
      </c>
      <c r="N581" s="4">
        <f t="shared" si="196"/>
        <v>0.32935106753969812</v>
      </c>
      <c r="O581" s="4">
        <f t="shared" si="197"/>
        <v>0.28292468878950855</v>
      </c>
      <c r="P581" s="4">
        <v>0</v>
      </c>
      <c r="Q581" s="4">
        <f t="shared" si="183"/>
        <v>0</v>
      </c>
      <c r="R581" s="5">
        <v>0</v>
      </c>
      <c r="S581" s="5">
        <f t="shared" si="184"/>
        <v>-8.9088279549995448</v>
      </c>
      <c r="T581" s="5">
        <f t="shared" si="185"/>
        <v>10.810596875924</v>
      </c>
      <c r="U581" s="6">
        <f t="shared" si="186"/>
        <v>1868.3467974398454</v>
      </c>
      <c r="V581" s="5">
        <v>0</v>
      </c>
      <c r="W581" s="5">
        <f t="shared" si="187"/>
        <v>7.2913501917997721</v>
      </c>
      <c r="X581" s="5">
        <f t="shared" si="188"/>
        <v>6.0086769642721585</v>
      </c>
      <c r="Y581" s="5">
        <v>0</v>
      </c>
      <c r="Z581" s="5">
        <f t="shared" si="178"/>
        <v>-1.6174777631997728</v>
      </c>
      <c r="AA581" s="5">
        <f t="shared" si="189"/>
        <v>-15.354726159803839</v>
      </c>
      <c r="AB581">
        <f t="shared" si="198"/>
        <v>0</v>
      </c>
    </row>
    <row r="582" spans="1:28" x14ac:dyDescent="0.25">
      <c r="A582">
        <f t="shared" si="177"/>
        <v>5.4999999999999272</v>
      </c>
      <c r="B582">
        <v>0</v>
      </c>
      <c r="C582" s="5">
        <f t="shared" si="190"/>
        <v>388.22697207272034</v>
      </c>
      <c r="D582" s="5">
        <f t="shared" si="191"/>
        <v>-3.5319404879640985</v>
      </c>
      <c r="E582" s="2">
        <f t="shared" si="192"/>
        <v>388.22697207272034</v>
      </c>
      <c r="F582" s="2">
        <f t="shared" si="193"/>
        <v>0</v>
      </c>
      <c r="G582" s="3">
        <v>0</v>
      </c>
      <c r="H582" s="3">
        <f t="shared" si="194"/>
        <v>50.54476261642106</v>
      </c>
      <c r="I582" s="3">
        <f t="shared" si="195"/>
        <v>-61.507736005269528</v>
      </c>
      <c r="J582" s="2">
        <f t="shared" si="179"/>
        <v>79.611397528521536</v>
      </c>
      <c r="K582" s="2">
        <f t="shared" si="180"/>
        <v>79.611397528521536</v>
      </c>
      <c r="L582" s="2">
        <f t="shared" si="181"/>
        <v>54.268164641118972</v>
      </c>
      <c r="M582" s="5">
        <f t="shared" si="182"/>
        <v>0.41945005356053811</v>
      </c>
      <c r="N582" s="4">
        <f t="shared" si="196"/>
        <v>0.32877840733066738</v>
      </c>
      <c r="O582" s="4">
        <f t="shared" si="197"/>
        <v>0.28275545912970862</v>
      </c>
      <c r="P582" s="4">
        <v>0</v>
      </c>
      <c r="Q582" s="4">
        <f t="shared" si="183"/>
        <v>0</v>
      </c>
      <c r="R582" s="5">
        <v>0</v>
      </c>
      <c r="S582" s="5">
        <f t="shared" si="184"/>
        <v>-8.9174447076553633</v>
      </c>
      <c r="T582" s="5">
        <f t="shared" si="185"/>
        <v>10.851605715957188</v>
      </c>
      <c r="U582" s="6">
        <f t="shared" si="186"/>
        <v>1867.5996081686862</v>
      </c>
      <c r="V582" s="5">
        <v>0</v>
      </c>
      <c r="W582" s="5">
        <f t="shared" si="187"/>
        <v>7.3151755029331476</v>
      </c>
      <c r="X582" s="5">
        <f t="shared" si="188"/>
        <v>6.0113383016005919</v>
      </c>
      <c r="Y582" s="5">
        <v>0</v>
      </c>
      <c r="Z582" s="5">
        <f t="shared" si="178"/>
        <v>-1.6022692047222158</v>
      </c>
      <c r="AA582" s="5">
        <f t="shared" si="189"/>
        <v>-15.31105598244222</v>
      </c>
      <c r="AB582">
        <f t="shared" si="198"/>
        <v>0</v>
      </c>
    </row>
    <row r="583" spans="1:28" x14ac:dyDescent="0.25">
      <c r="A583">
        <f t="shared" si="177"/>
        <v>5.509999999999927</v>
      </c>
      <c r="B583">
        <v>0</v>
      </c>
      <c r="C583" s="5">
        <f t="shared" si="190"/>
        <v>388.73233958542431</v>
      </c>
      <c r="D583" s="5">
        <f t="shared" si="191"/>
        <v>-4.147783400815916</v>
      </c>
      <c r="E583" s="2">
        <f t="shared" si="192"/>
        <v>388.73233958542431</v>
      </c>
      <c r="F583" s="2">
        <f t="shared" si="193"/>
        <v>0</v>
      </c>
      <c r="G583" s="3">
        <v>0</v>
      </c>
      <c r="H583" s="3">
        <f t="shared" si="194"/>
        <v>50.528739924373838</v>
      </c>
      <c r="I583" s="3">
        <f t="shared" si="195"/>
        <v>-61.660846565093948</v>
      </c>
      <c r="J583" s="2">
        <f t="shared" si="179"/>
        <v>79.719593309732019</v>
      </c>
      <c r="K583" s="2">
        <f t="shared" si="180"/>
        <v>79.719593309732019</v>
      </c>
      <c r="L583" s="2">
        <f t="shared" si="181"/>
        <v>54.341917729878674</v>
      </c>
      <c r="M583" s="5">
        <f t="shared" si="182"/>
        <v>0.41941900162894868</v>
      </c>
      <c r="N583" s="4">
        <f t="shared" si="196"/>
        <v>0.32820756856041317</v>
      </c>
      <c r="O583" s="4">
        <f t="shared" si="197"/>
        <v>0.28258638241428141</v>
      </c>
      <c r="P583" s="4">
        <v>0</v>
      </c>
      <c r="Q583" s="4">
        <f t="shared" si="183"/>
        <v>0</v>
      </c>
      <c r="R583" s="5">
        <v>0</v>
      </c>
      <c r="S583" s="5">
        <f t="shared" si="184"/>
        <v>-8.9260724317788664</v>
      </c>
      <c r="T583" s="5">
        <f t="shared" si="185"/>
        <v>10.892596638439766</v>
      </c>
      <c r="U583" s="6">
        <f t="shared" si="186"/>
        <v>1866.8527177134686</v>
      </c>
      <c r="V583" s="5">
        <v>0</v>
      </c>
      <c r="W583" s="5">
        <f t="shared" si="187"/>
        <v>7.3389604839071829</v>
      </c>
      <c r="X583" s="5">
        <f t="shared" si="188"/>
        <v>6.0140015303735357</v>
      </c>
      <c r="Y583" s="5">
        <v>0</v>
      </c>
      <c r="Z583" s="5">
        <f t="shared" si="178"/>
        <v>-1.5871119478716835</v>
      </c>
      <c r="AA583" s="5">
        <f t="shared" si="189"/>
        <v>-15.267401831186696</v>
      </c>
      <c r="AB583">
        <f t="shared" si="198"/>
        <v>0</v>
      </c>
    </row>
    <row r="584" spans="1:28" x14ac:dyDescent="0.25">
      <c r="A584">
        <f t="shared" si="177"/>
        <v>5.5199999999999267</v>
      </c>
      <c r="B584">
        <v>0</v>
      </c>
      <c r="C584" s="5">
        <f t="shared" si="190"/>
        <v>389.23754762907066</v>
      </c>
      <c r="D584" s="5">
        <f t="shared" si="191"/>
        <v>-4.7651552365584147</v>
      </c>
      <c r="E584" s="2">
        <f t="shared" si="192"/>
        <v>389.23754762907066</v>
      </c>
      <c r="F584" s="2">
        <f t="shared" si="193"/>
        <v>0</v>
      </c>
      <c r="G584" s="3">
        <v>0</v>
      </c>
      <c r="H584" s="3">
        <f t="shared" si="194"/>
        <v>50.51286880489512</v>
      </c>
      <c r="I584" s="3">
        <f t="shared" si="195"/>
        <v>-61.813520583405818</v>
      </c>
      <c r="J584" s="2">
        <f t="shared" si="179"/>
        <v>79.827697209776019</v>
      </c>
      <c r="K584" s="2">
        <f t="shared" si="180"/>
        <v>79.827697209776019</v>
      </c>
      <c r="L584" s="2">
        <f t="shared" si="181"/>
        <v>54.415608186623054</v>
      </c>
      <c r="M584" s="5">
        <f t="shared" si="182"/>
        <v>0.41938810260500248</v>
      </c>
      <c r="N584" s="4">
        <f t="shared" si="196"/>
        <v>0.32763855351958643</v>
      </c>
      <c r="O584" s="4">
        <f t="shared" si="197"/>
        <v>0.28241746169538362</v>
      </c>
      <c r="P584" s="4">
        <v>0</v>
      </c>
      <c r="Q584" s="4">
        <f t="shared" si="183"/>
        <v>0</v>
      </c>
      <c r="R584" s="5">
        <v>0</v>
      </c>
      <c r="S584" s="5">
        <f t="shared" si="184"/>
        <v>-8.9347108821095027</v>
      </c>
      <c r="T584" s="5">
        <f t="shared" si="185"/>
        <v>10.933568971329827</v>
      </c>
      <c r="U584" s="6">
        <f t="shared" si="186"/>
        <v>1866.1061259546896</v>
      </c>
      <c r="V584" s="5">
        <v>0</v>
      </c>
      <c r="W584" s="5">
        <f t="shared" si="187"/>
        <v>7.3627048000992703</v>
      </c>
      <c r="X584" s="5">
        <f t="shared" si="188"/>
        <v>6.0166665497520242</v>
      </c>
      <c r="Y584" s="5">
        <v>0</v>
      </c>
      <c r="Z584" s="5">
        <f t="shared" si="178"/>
        <v>-1.5720060820102324</v>
      </c>
      <c r="AA584" s="5">
        <f t="shared" si="189"/>
        <v>-15.223764478918149</v>
      </c>
      <c r="AB584">
        <f t="shared" si="198"/>
        <v>0</v>
      </c>
    </row>
    <row r="585" spans="1:28" x14ac:dyDescent="0.25">
      <c r="A585">
        <f t="shared" si="177"/>
        <v>5.5299999999999265</v>
      </c>
      <c r="B585">
        <v>0</v>
      </c>
      <c r="C585" s="5">
        <f t="shared" si="190"/>
        <v>389.74259771681551</v>
      </c>
      <c r="D585" s="5">
        <f t="shared" si="191"/>
        <v>-5.3840516306164181</v>
      </c>
      <c r="E585" s="2">
        <f t="shared" si="192"/>
        <v>389.74259771681551</v>
      </c>
      <c r="F585" s="2">
        <f t="shared" si="193"/>
        <v>0</v>
      </c>
      <c r="G585" s="3">
        <v>0</v>
      </c>
      <c r="H585" s="3">
        <f t="shared" si="194"/>
        <v>50.49714874407502</v>
      </c>
      <c r="I585" s="3">
        <f t="shared" si="195"/>
        <v>-61.965758228195</v>
      </c>
      <c r="J585" s="2">
        <f t="shared" si="179"/>
        <v>79.935706815392294</v>
      </c>
      <c r="K585" s="2">
        <f t="shared" si="180"/>
        <v>79.935706815392294</v>
      </c>
      <c r="L585" s="2">
        <f t="shared" si="181"/>
        <v>54.489234366320581</v>
      </c>
      <c r="M585" s="5">
        <f t="shared" si="182"/>
        <v>0.41935735608688457</v>
      </c>
      <c r="N585" s="4">
        <f t="shared" si="196"/>
        <v>0.32707136430774902</v>
      </c>
      <c r="O585" s="4">
        <f t="shared" si="197"/>
        <v>0.28224869998186369</v>
      </c>
      <c r="P585" s="4">
        <v>0</v>
      </c>
      <c r="Q585" s="4">
        <f t="shared" si="183"/>
        <v>0</v>
      </c>
      <c r="R585" s="5">
        <v>0</v>
      </c>
      <c r="S585" s="5">
        <f t="shared" si="184"/>
        <v>-8.9433598158791696</v>
      </c>
      <c r="T585" s="5">
        <f t="shared" si="185"/>
        <v>10.974522044941141</v>
      </c>
      <c r="U585" s="6">
        <f t="shared" si="186"/>
        <v>1865.3598327728946</v>
      </c>
      <c r="V585" s="5">
        <v>0</v>
      </c>
      <c r="W585" s="5">
        <f t="shared" si="187"/>
        <v>7.3864081198212652</v>
      </c>
      <c r="X585" s="5">
        <f t="shared" si="188"/>
        <v>6.019333260435161</v>
      </c>
      <c r="Y585" s="5">
        <v>0</v>
      </c>
      <c r="Z585" s="5">
        <f t="shared" si="178"/>
        <v>-1.5569516960579044</v>
      </c>
      <c r="AA585" s="5">
        <f t="shared" si="189"/>
        <v>-15.180144694623699</v>
      </c>
      <c r="AB585">
        <f t="shared" si="198"/>
        <v>0</v>
      </c>
    </row>
    <row r="586" spans="1:28" x14ac:dyDescent="0.25">
      <c r="A586">
        <f t="shared" si="177"/>
        <v>5.5399999999999263</v>
      </c>
      <c r="B586">
        <v>0</v>
      </c>
      <c r="C586" s="5">
        <f t="shared" si="190"/>
        <v>390.24749135667145</v>
      </c>
      <c r="D586" s="5">
        <f t="shared" si="191"/>
        <v>-6.0044682201330994</v>
      </c>
      <c r="E586" s="2">
        <f t="shared" si="192"/>
        <v>390.24749135667145</v>
      </c>
      <c r="F586" s="2">
        <f t="shared" si="193"/>
        <v>0</v>
      </c>
      <c r="G586" s="3">
        <v>0</v>
      </c>
      <c r="H586" s="3">
        <f t="shared" si="194"/>
        <v>50.481579227114437</v>
      </c>
      <c r="I586" s="3">
        <f t="shared" si="195"/>
        <v>-62.117559675141237</v>
      </c>
      <c r="J586" s="2">
        <f t="shared" si="179"/>
        <v>80.043619741102191</v>
      </c>
      <c r="K586" s="2">
        <f t="shared" si="180"/>
        <v>80.043619741102191</v>
      </c>
      <c r="L586" s="2">
        <f t="shared" si="181"/>
        <v>54.56279464287811</v>
      </c>
      <c r="M586" s="5">
        <f t="shared" si="182"/>
        <v>0.41932676166350907</v>
      </c>
      <c r="N586" s="4">
        <f t="shared" si="196"/>
        <v>0.32650600283697651</v>
      </c>
      <c r="O586" s="4">
        <f t="shared" si="197"/>
        <v>0.28208010023965036</v>
      </c>
      <c r="P586" s="4">
        <v>0</v>
      </c>
      <c r="Q586" s="4">
        <f t="shared" si="183"/>
        <v>0</v>
      </c>
      <c r="R586" s="5">
        <v>0</v>
      </c>
      <c r="S586" s="5">
        <f t="shared" si="184"/>
        <v>-8.9520189927820919</v>
      </c>
      <c r="T586" s="5">
        <f t="shared" si="185"/>
        <v>11.015455191989348</v>
      </c>
      <c r="U586" s="6">
        <f t="shared" si="186"/>
        <v>1864.6138380486768</v>
      </c>
      <c r="V586" s="5">
        <v>0</v>
      </c>
      <c r="W586" s="5">
        <f t="shared" si="187"/>
        <v>7.4100701143304422</v>
      </c>
      <c r="X586" s="5">
        <f t="shared" si="188"/>
        <v>6.0220015646355893</v>
      </c>
      <c r="Y586" s="5">
        <v>0</v>
      </c>
      <c r="Z586" s="5">
        <f t="shared" si="178"/>
        <v>-1.5419488784516497</v>
      </c>
      <c r="AA586" s="5">
        <f t="shared" si="189"/>
        <v>-15.136543243375062</v>
      </c>
      <c r="AB586">
        <f t="shared" si="198"/>
        <v>0</v>
      </c>
    </row>
    <row r="587" spans="1:28" x14ac:dyDescent="0.25">
      <c r="A587">
        <f t="shared" si="177"/>
        <v>5.5499999999999261</v>
      </c>
      <c r="B587">
        <v>0</v>
      </c>
      <c r="C587" s="5">
        <f t="shared" si="190"/>
        <v>390.75223005149866</v>
      </c>
      <c r="D587" s="5">
        <f t="shared" si="191"/>
        <v>-6.6264006440466812</v>
      </c>
      <c r="E587" s="2">
        <f t="shared" si="192"/>
        <v>390.75223005149866</v>
      </c>
      <c r="F587" s="2">
        <f t="shared" si="193"/>
        <v>0</v>
      </c>
      <c r="G587" s="3">
        <v>0</v>
      </c>
      <c r="H587" s="3">
        <f t="shared" si="194"/>
        <v>50.466159738329921</v>
      </c>
      <c r="I587" s="3">
        <f t="shared" si="195"/>
        <v>-62.268925107574987</v>
      </c>
      <c r="J587" s="2">
        <f t="shared" si="179"/>
        <v>80.151433629021355</v>
      </c>
      <c r="K587" s="2">
        <f t="shared" si="180"/>
        <v>80.151433629021355</v>
      </c>
      <c r="L587" s="2">
        <f t="shared" si="181"/>
        <v>54.63628740901251</v>
      </c>
      <c r="M587" s="5">
        <f t="shared" si="182"/>
        <v>0.41929631891480462</v>
      </c>
      <c r="N587" s="4">
        <f t="shared" si="196"/>
        <v>0.32594247083541095</v>
      </c>
      <c r="O587" s="4">
        <f t="shared" si="197"/>
        <v>0.28191166539213897</v>
      </c>
      <c r="P587" s="4">
        <v>0</v>
      </c>
      <c r="Q587" s="4">
        <f t="shared" si="183"/>
        <v>0</v>
      </c>
      <c r="R587" s="5">
        <v>0</v>
      </c>
      <c r="S587" s="5">
        <f t="shared" si="184"/>
        <v>-8.9606881749450285</v>
      </c>
      <c r="T587" s="5">
        <f t="shared" si="185"/>
        <v>11.056367747637337</v>
      </c>
      <c r="U587" s="6">
        <f t="shared" si="186"/>
        <v>1863.8681416626773</v>
      </c>
      <c r="V587" s="5">
        <v>0</v>
      </c>
      <c r="W587" s="5">
        <f t="shared" si="187"/>
        <v>7.4336904578398872</v>
      </c>
      <c r="X587" s="5">
        <f t="shared" si="188"/>
        <v>6.0246713660552631</v>
      </c>
      <c r="Y587" s="5">
        <v>0</v>
      </c>
      <c r="Z587" s="5">
        <f t="shared" si="178"/>
        <v>-1.5269977171051412</v>
      </c>
      <c r="AA587" s="5">
        <f t="shared" si="189"/>
        <v>-15.092960886307399</v>
      </c>
      <c r="AB587">
        <f t="shared" si="198"/>
        <v>0</v>
      </c>
    </row>
    <row r="588" spans="1:28" x14ac:dyDescent="0.25">
      <c r="A588">
        <f t="shared" si="177"/>
        <v>5.5599999999999259</v>
      </c>
      <c r="B588">
        <v>0</v>
      </c>
      <c r="C588" s="5">
        <f t="shared" si="190"/>
        <v>391.25681529899612</v>
      </c>
      <c r="D588" s="5">
        <f t="shared" si="191"/>
        <v>-7.2498445431667466</v>
      </c>
      <c r="E588" s="2">
        <f t="shared" si="192"/>
        <v>391.25681529899612</v>
      </c>
      <c r="F588" s="2">
        <f t="shared" si="193"/>
        <v>0</v>
      </c>
      <c r="G588" s="3">
        <v>0</v>
      </c>
      <c r="H588" s="3">
        <f t="shared" si="194"/>
        <v>50.450889761158869</v>
      </c>
      <c r="I588" s="3">
        <f t="shared" si="195"/>
        <v>-62.41985471643806</v>
      </c>
      <c r="J588" s="2">
        <f t="shared" si="179"/>
        <v>80.259146148671675</v>
      </c>
      <c r="K588" s="2">
        <f t="shared" si="180"/>
        <v>80.259146148671675</v>
      </c>
      <c r="L588" s="2">
        <f t="shared" si="181"/>
        <v>54.709711076122474</v>
      </c>
      <c r="M588" s="5">
        <f t="shared" si="182"/>
        <v>0.41926602741199487</v>
      </c>
      <c r="N588" s="4">
        <f t="shared" si="196"/>
        <v>0.32538076985076592</v>
      </c>
      <c r="O588" s="4">
        <f t="shared" si="197"/>
        <v>0.28174339832057693</v>
      </c>
      <c r="P588" s="4">
        <v>0</v>
      </c>
      <c r="Q588" s="4">
        <f t="shared" si="183"/>
        <v>0</v>
      </c>
      <c r="R588" s="5">
        <v>0</v>
      </c>
      <c r="S588" s="5">
        <f t="shared" si="184"/>
        <v>-8.9693671268977297</v>
      </c>
      <c r="T588" s="5">
        <f t="shared" si="185"/>
        <v>11.097259049539733</v>
      </c>
      <c r="U588" s="6">
        <f t="shared" si="186"/>
        <v>1863.1227434955842</v>
      </c>
      <c r="V588" s="5">
        <v>0</v>
      </c>
      <c r="W588" s="5">
        <f t="shared" si="187"/>
        <v>7.4572688275283125</v>
      </c>
      <c r="X588" s="5">
        <f t="shared" si="188"/>
        <v>6.0273425698615011</v>
      </c>
      <c r="Y588" s="5">
        <v>0</v>
      </c>
      <c r="Z588" s="5">
        <f t="shared" si="178"/>
        <v>-1.5120982993694172</v>
      </c>
      <c r="AA588" s="5">
        <f t="shared" si="189"/>
        <v>-15.049398380598767</v>
      </c>
      <c r="AB588">
        <f t="shared" si="198"/>
        <v>0</v>
      </c>
    </row>
    <row r="589" spans="1:28" x14ac:dyDescent="0.25">
      <c r="A589">
        <f t="shared" si="177"/>
        <v>5.5699999999999257</v>
      </c>
      <c r="B589">
        <v>0</v>
      </c>
      <c r="C589" s="5">
        <f t="shared" si="190"/>
        <v>391.76124859169272</v>
      </c>
      <c r="D589" s="5">
        <f t="shared" si="191"/>
        <v>-7.8747955602501571</v>
      </c>
      <c r="E589" s="2">
        <f t="shared" si="192"/>
        <v>391.76124859169272</v>
      </c>
      <c r="F589" s="2">
        <f t="shared" si="193"/>
        <v>0</v>
      </c>
      <c r="G589" s="3">
        <v>0</v>
      </c>
      <c r="H589" s="3">
        <f t="shared" si="194"/>
        <v>50.435768778165176</v>
      </c>
      <c r="I589" s="3">
        <f t="shared" si="195"/>
        <v>-62.570348700244047</v>
      </c>
      <c r="J589" s="2">
        <f t="shared" si="179"/>
        <v>80.366754996793745</v>
      </c>
      <c r="K589" s="2">
        <f t="shared" si="180"/>
        <v>80.366754996793745</v>
      </c>
      <c r="L589" s="2">
        <f t="shared" si="181"/>
        <v>54.783064074160698</v>
      </c>
      <c r="M589" s="5">
        <f t="shared" si="182"/>
        <v>0.41923588671787265</v>
      </c>
      <c r="N589" s="4">
        <f t="shared" si="196"/>
        <v>0.32482090125378149</v>
      </c>
      <c r="O589" s="4">
        <f t="shared" si="197"/>
        <v>0.2815753018644464</v>
      </c>
      <c r="P589" s="4">
        <v>0</v>
      </c>
      <c r="Q589" s="4">
        <f t="shared" si="183"/>
        <v>0</v>
      </c>
      <c r="R589" s="5">
        <v>0</v>
      </c>
      <c r="S589" s="5">
        <f t="shared" si="184"/>
        <v>-8.9780556155437541</v>
      </c>
      <c r="T589" s="5">
        <f t="shared" si="185"/>
        <v>11.138128437886646</v>
      </c>
      <c r="U589" s="6">
        <f t="shared" si="186"/>
        <v>1862.377643428134</v>
      </c>
      <c r="V589" s="5">
        <v>0</v>
      </c>
      <c r="W589" s="5">
        <f t="shared" si="187"/>
        <v>7.4808049035493163</v>
      </c>
      <c r="X589" s="5">
        <f t="shared" si="188"/>
        <v>6.0300150826633638</v>
      </c>
      <c r="Y589" s="5">
        <v>0</v>
      </c>
      <c r="Z589" s="5">
        <f t="shared" si="178"/>
        <v>-1.4972507119944378</v>
      </c>
      <c r="AA589" s="5">
        <f t="shared" si="189"/>
        <v>-15.005856479449989</v>
      </c>
      <c r="AB589">
        <f t="shared" si="198"/>
        <v>0</v>
      </c>
    </row>
    <row r="590" spans="1:28" x14ac:dyDescent="0.25">
      <c r="A590">
        <f t="shared" si="177"/>
        <v>5.5799999999999255</v>
      </c>
      <c r="B590">
        <v>0</v>
      </c>
      <c r="C590" s="5">
        <f t="shared" si="190"/>
        <v>392.26553141693876</v>
      </c>
      <c r="D590" s="5">
        <f t="shared" si="191"/>
        <v>-8.501249340076571</v>
      </c>
      <c r="E590" s="2">
        <f t="shared" si="192"/>
        <v>392.26553141693876</v>
      </c>
      <c r="F590" s="2">
        <f t="shared" si="193"/>
        <v>0</v>
      </c>
      <c r="G590" s="3">
        <v>0</v>
      </c>
      <c r="H590" s="3">
        <f t="shared" si="194"/>
        <v>50.420796271045234</v>
      </c>
      <c r="I590" s="3">
        <f t="shared" si="195"/>
        <v>-62.720407265038546</v>
      </c>
      <c r="J590" s="2">
        <f t="shared" si="179"/>
        <v>80.474257897159575</v>
      </c>
      <c r="K590" s="2">
        <f t="shared" si="180"/>
        <v>80.474257897159575</v>
      </c>
      <c r="L590" s="2">
        <f t="shared" si="181"/>
        <v>54.856344851506179</v>
      </c>
      <c r="M590" s="5">
        <f t="shared" si="182"/>
        <v>0.41920589638707045</v>
      </c>
      <c r="N590" s="4">
        <f t="shared" si="196"/>
        <v>0.32426286624163342</v>
      </c>
      <c r="O590" s="4">
        <f t="shared" si="197"/>
        <v>0.28140737882184585</v>
      </c>
      <c r="P590" s="4">
        <v>0</v>
      </c>
      <c r="Q590" s="4">
        <f t="shared" si="183"/>
        <v>0</v>
      </c>
      <c r="R590" s="5">
        <v>0</v>
      </c>
      <c r="S590" s="5">
        <f t="shared" si="184"/>
        <v>-8.9867534101315716</v>
      </c>
      <c r="T590" s="5">
        <f t="shared" si="185"/>
        <v>11.178975255446545</v>
      </c>
      <c r="U590" s="6">
        <f t="shared" si="186"/>
        <v>1861.6328413411106</v>
      </c>
      <c r="V590" s="5">
        <v>0</v>
      </c>
      <c r="W590" s="5">
        <f t="shared" si="187"/>
        <v>7.5042983690401019</v>
      </c>
      <c r="X590" s="5">
        <f t="shared" si="188"/>
        <v>6.0326888124883009</v>
      </c>
      <c r="Y590" s="5">
        <v>0</v>
      </c>
      <c r="Z590" s="5">
        <f t="shared" si="178"/>
        <v>-1.4824550410914696</v>
      </c>
      <c r="AA590" s="5">
        <f t="shared" si="189"/>
        <v>-14.962335932065152</v>
      </c>
      <c r="AB590">
        <f t="shared" si="198"/>
        <v>0</v>
      </c>
    </row>
    <row r="591" spans="1:28" x14ac:dyDescent="0.25">
      <c r="A591">
        <f t="shared" si="177"/>
        <v>5.5899999999999253</v>
      </c>
      <c r="B591">
        <v>0</v>
      </c>
      <c r="C591" s="5">
        <f t="shared" si="190"/>
        <v>392.76966525689716</v>
      </c>
      <c r="D591" s="5">
        <f t="shared" si="191"/>
        <v>-9.1292015295235611</v>
      </c>
      <c r="E591" s="2">
        <f t="shared" si="192"/>
        <v>392.76966525689716</v>
      </c>
      <c r="F591" s="2">
        <f t="shared" si="193"/>
        <v>0</v>
      </c>
      <c r="G591" s="3">
        <v>0</v>
      </c>
      <c r="H591" s="3">
        <f t="shared" si="194"/>
        <v>50.405971720634319</v>
      </c>
      <c r="I591" s="3">
        <f t="shared" si="195"/>
        <v>-62.870030624359195</v>
      </c>
      <c r="J591" s="2">
        <f t="shared" si="179"/>
        <v>80.581652600385709</v>
      </c>
      <c r="K591" s="2">
        <f t="shared" si="180"/>
        <v>80.581652600385709</v>
      </c>
      <c r="L591" s="2">
        <f t="shared" si="181"/>
        <v>54.929551874836882</v>
      </c>
      <c r="M591" s="5">
        <f t="shared" si="182"/>
        <v>0.41917605596632329</v>
      </c>
      <c r="N591" s="4">
        <f t="shared" si="196"/>
        <v>0.32370666584129298</v>
      </c>
      <c r="O591" s="4">
        <f t="shared" si="197"/>
        <v>0.28123963194986956</v>
      </c>
      <c r="P591" s="4">
        <v>0</v>
      </c>
      <c r="Q591" s="4">
        <f t="shared" si="183"/>
        <v>0</v>
      </c>
      <c r="R591" s="5">
        <v>0</v>
      </c>
      <c r="S591" s="5">
        <f t="shared" si="184"/>
        <v>-8.9954602822259115</v>
      </c>
      <c r="T591" s="5">
        <f t="shared" si="185"/>
        <v>11.219798847608308</v>
      </c>
      <c r="U591" s="6">
        <f t="shared" si="186"/>
        <v>1860.8883371153465</v>
      </c>
      <c r="V591" s="5">
        <v>0</v>
      </c>
      <c r="W591" s="5">
        <f t="shared" si="187"/>
        <v>7.5277489101296409</v>
      </c>
      <c r="X591" s="5">
        <f t="shared" si="188"/>
        <v>6.0353636687591159</v>
      </c>
      <c r="Y591" s="5">
        <v>0</v>
      </c>
      <c r="Z591" s="5">
        <f t="shared" si="178"/>
        <v>-1.4677113720962707</v>
      </c>
      <c r="AA591" s="5">
        <f t="shared" si="189"/>
        <v>-14.918837483632576</v>
      </c>
      <c r="AB591">
        <f t="shared" si="198"/>
        <v>0</v>
      </c>
    </row>
    <row r="592" spans="1:28" x14ac:dyDescent="0.25">
      <c r="A592">
        <f t="shared" si="177"/>
        <v>5.599999999999925</v>
      </c>
      <c r="B592">
        <v>0</v>
      </c>
      <c r="C592" s="5">
        <f t="shared" si="190"/>
        <v>393.2736515885349</v>
      </c>
      <c r="D592" s="5">
        <f t="shared" si="191"/>
        <v>-9.7586477776413361</v>
      </c>
      <c r="E592" s="2">
        <f t="shared" si="192"/>
        <v>393.2736515885349</v>
      </c>
      <c r="F592" s="2">
        <f t="shared" si="193"/>
        <v>0</v>
      </c>
      <c r="G592" s="3">
        <v>0</v>
      </c>
      <c r="H592" s="3">
        <f t="shared" si="194"/>
        <v>50.391294606913355</v>
      </c>
      <c r="I592" s="3">
        <f t="shared" si="195"/>
        <v>-63.019218999195523</v>
      </c>
      <c r="J592" s="2">
        <f t="shared" si="179"/>
        <v>80.688936883746962</v>
      </c>
      <c r="K592" s="2">
        <f t="shared" si="180"/>
        <v>80.688936883746962</v>
      </c>
      <c r="L592" s="2">
        <f t="shared" si="181"/>
        <v>55.002683629002696</v>
      </c>
      <c r="M592" s="5">
        <f t="shared" si="182"/>
        <v>0.41914636499472907</v>
      </c>
      <c r="N592" s="4">
        <f t="shared" si="196"/>
        <v>0.32315230091283992</v>
      </c>
      <c r="O592" s="4">
        <f t="shared" si="197"/>
        <v>0.28107206396498535</v>
      </c>
      <c r="P592" s="4">
        <v>0</v>
      </c>
      <c r="Q592" s="4">
        <f t="shared" si="183"/>
        <v>0</v>
      </c>
      <c r="R592" s="5">
        <v>0</v>
      </c>
      <c r="S592" s="5">
        <f t="shared" si="184"/>
        <v>-9.0041760056795237</v>
      </c>
      <c r="T592" s="5">
        <f t="shared" si="185"/>
        <v>11.260598562422546</v>
      </c>
      <c r="U592" s="6">
        <f t="shared" si="186"/>
        <v>1860.1441306317197</v>
      </c>
      <c r="V592" s="5">
        <v>0</v>
      </c>
      <c r="W592" s="5">
        <f t="shared" si="187"/>
        <v>7.5511562159463148</v>
      </c>
      <c r="X592" s="5">
        <f t="shared" si="188"/>
        <v>6.0380395622712069</v>
      </c>
      <c r="Y592" s="5">
        <v>0</v>
      </c>
      <c r="Z592" s="5">
        <f t="shared" si="178"/>
        <v>-1.4530197897332089</v>
      </c>
      <c r="AA592" s="5">
        <f t="shared" si="189"/>
        <v>-14.875361875306247</v>
      </c>
      <c r="AB592">
        <f t="shared" si="198"/>
        <v>0</v>
      </c>
    </row>
    <row r="593" spans="1:28" x14ac:dyDescent="0.25">
      <c r="A593">
        <f t="shared" si="177"/>
        <v>5.6099999999999248</v>
      </c>
      <c r="B593">
        <v>0</v>
      </c>
      <c r="C593" s="5">
        <f t="shared" si="190"/>
        <v>393.77749188361457</v>
      </c>
      <c r="D593" s="5">
        <f t="shared" si="191"/>
        <v>-10.389583735727056</v>
      </c>
      <c r="E593" s="2">
        <f t="shared" si="192"/>
        <v>393.77749188361457</v>
      </c>
      <c r="F593" s="2">
        <f t="shared" si="193"/>
        <v>0</v>
      </c>
      <c r="G593" s="3">
        <v>0</v>
      </c>
      <c r="H593" s="3">
        <f t="shared" si="194"/>
        <v>50.376764409016026</v>
      </c>
      <c r="I593" s="3">
        <f t="shared" si="195"/>
        <v>-63.167972617948585</v>
      </c>
      <c r="J593" s="2">
        <f t="shared" si="179"/>
        <v>80.796108550990283</v>
      </c>
      <c r="K593" s="2">
        <f t="shared" si="180"/>
        <v>80.796108550990283</v>
      </c>
      <c r="L593" s="2">
        <f t="shared" si="181"/>
        <v>55.075738616898619</v>
      </c>
      <c r="M593" s="5">
        <f t="shared" si="182"/>
        <v>0.41911682300400188</v>
      </c>
      <c r="N593" s="4">
        <f t="shared" si="196"/>
        <v>0.32259977215272934</v>
      </c>
      <c r="O593" s="4">
        <f t="shared" si="197"/>
        <v>0.28090467754341053</v>
      </c>
      <c r="P593" s="4">
        <v>0</v>
      </c>
      <c r="Q593" s="4">
        <f t="shared" si="183"/>
        <v>0</v>
      </c>
      <c r="R593" s="5">
        <v>0</v>
      </c>
      <c r="S593" s="5">
        <f t="shared" si="184"/>
        <v>-9.0129003566051278</v>
      </c>
      <c r="T593" s="5">
        <f t="shared" si="185"/>
        <v>11.301373750642039</v>
      </c>
      <c r="U593" s="6">
        <f t="shared" si="186"/>
        <v>1859.4002217711579</v>
      </c>
      <c r="V593" s="5">
        <v>0</v>
      </c>
      <c r="W593" s="5">
        <f t="shared" si="187"/>
        <v>7.5745199786250366</v>
      </c>
      <c r="X593" s="5">
        <f t="shared" si="188"/>
        <v>6.0407164051701132</v>
      </c>
      <c r="Y593" s="5">
        <v>0</v>
      </c>
      <c r="Z593" s="5">
        <f t="shared" si="178"/>
        <v>-1.4383803779800912</v>
      </c>
      <c r="AA593" s="5">
        <f t="shared" si="189"/>
        <v>-14.831909844187848</v>
      </c>
      <c r="AB593">
        <f t="shared" si="198"/>
        <v>0</v>
      </c>
    </row>
    <row r="594" spans="1:28" x14ac:dyDescent="0.25">
      <c r="A594">
        <f t="shared" si="177"/>
        <v>5.6199999999999246</v>
      </c>
      <c r="B594">
        <v>0</v>
      </c>
      <c r="C594" s="5">
        <f t="shared" si="190"/>
        <v>394.2811876086858</v>
      </c>
      <c r="D594" s="5">
        <f t="shared" si="191"/>
        <v>-11.022005057398752</v>
      </c>
      <c r="E594" s="2">
        <f t="shared" si="192"/>
        <v>394.2811876086858</v>
      </c>
      <c r="F594" s="2">
        <f t="shared" si="193"/>
        <v>0</v>
      </c>
      <c r="G594" s="3">
        <v>0</v>
      </c>
      <c r="H594" s="3">
        <f t="shared" si="194"/>
        <v>50.362380605236226</v>
      </c>
      <c r="I594" s="3">
        <f t="shared" si="195"/>
        <v>-63.316291716390467</v>
      </c>
      <c r="J594" s="2">
        <f t="shared" si="179"/>
        <v>80.903165432149379</v>
      </c>
      <c r="K594" s="2">
        <f t="shared" si="180"/>
        <v>80.903165432149379</v>
      </c>
      <c r="L594" s="2">
        <f t="shared" si="181"/>
        <v>55.148715359338361</v>
      </c>
      <c r="M594" s="5">
        <f t="shared" si="182"/>
        <v>0.41908742951872063</v>
      </c>
      <c r="N594" s="4">
        <f t="shared" si="196"/>
        <v>0.32204908009701044</v>
      </c>
      <c r="O594" s="4">
        <f t="shared" si="197"/>
        <v>0.28073747532148535</v>
      </c>
      <c r="P594" s="4">
        <v>0</v>
      </c>
      <c r="Q594" s="4">
        <f t="shared" si="183"/>
        <v>0</v>
      </c>
      <c r="R594" s="5">
        <v>0</v>
      </c>
      <c r="S594" s="5">
        <f t="shared" si="184"/>
        <v>-9.0216331133477183</v>
      </c>
      <c r="T594" s="5">
        <f t="shared" si="185"/>
        <v>11.342123765761427</v>
      </c>
      <c r="U594" s="6">
        <f t="shared" si="186"/>
        <v>1858.6566104146355</v>
      </c>
      <c r="V594" s="5">
        <v>0</v>
      </c>
      <c r="W594" s="5">
        <f t="shared" si="187"/>
        <v>7.5978398933138225</v>
      </c>
      <c r="X594" s="5">
        <f t="shared" si="188"/>
        <v>6.043394110929337</v>
      </c>
      <c r="Y594" s="5">
        <v>0</v>
      </c>
      <c r="Z594" s="5">
        <f t="shared" si="178"/>
        <v>-1.4237932200338959</v>
      </c>
      <c r="AA594" s="5">
        <f t="shared" si="189"/>
        <v>-14.788482123309237</v>
      </c>
      <c r="AB594">
        <f t="shared" si="198"/>
        <v>0</v>
      </c>
    </row>
    <row r="595" spans="1:28" x14ac:dyDescent="0.25">
      <c r="A595">
        <f t="shared" si="177"/>
        <v>5.6299999999999244</v>
      </c>
      <c r="B595">
        <v>0</v>
      </c>
      <c r="C595" s="5">
        <f t="shared" si="190"/>
        <v>394.78474022507714</v>
      </c>
      <c r="D595" s="5">
        <f t="shared" si="191"/>
        <v>-11.655907398668822</v>
      </c>
      <c r="E595" s="2">
        <f t="shared" si="192"/>
        <v>394.78474022507714</v>
      </c>
      <c r="F595" s="2">
        <f t="shared" si="193"/>
        <v>0</v>
      </c>
      <c r="G595" s="3">
        <v>0</v>
      </c>
      <c r="H595" s="3">
        <f t="shared" si="194"/>
        <v>50.348142673035888</v>
      </c>
      <c r="I595" s="3">
        <f t="shared" si="195"/>
        <v>-63.464176537623558</v>
      </c>
      <c r="J595" s="2">
        <f t="shared" si="179"/>
        <v>81.010105383359587</v>
      </c>
      <c r="K595" s="2">
        <f t="shared" si="180"/>
        <v>81.010105383359587</v>
      </c>
      <c r="L595" s="2">
        <f t="shared" si="181"/>
        <v>55.221612394928144</v>
      </c>
      <c r="M595" s="5">
        <f t="shared" si="182"/>
        <v>0.41905818405657397</v>
      </c>
      <c r="N595" s="4">
        <f t="shared" si="196"/>
        <v>0.32150022512450105</v>
      </c>
      <c r="O595" s="4">
        <f t="shared" si="197"/>
        <v>0.28057045989604523</v>
      </c>
      <c r="P595" s="4">
        <v>0</v>
      </c>
      <c r="Q595" s="4">
        <f t="shared" si="183"/>
        <v>0</v>
      </c>
      <c r="R595" s="5">
        <v>0</v>
      </c>
      <c r="S595" s="5">
        <f t="shared" si="184"/>
        <v>-9.0303740564571733</v>
      </c>
      <c r="T595" s="5">
        <f t="shared" si="185"/>
        <v>11.382847964056126</v>
      </c>
      <c r="U595" s="6">
        <f t="shared" si="186"/>
        <v>1857.9132964431747</v>
      </c>
      <c r="V595" s="5">
        <v>0</v>
      </c>
      <c r="W595" s="5">
        <f t="shared" si="187"/>
        <v>7.6211156581798978</v>
      </c>
      <c r="X595" s="5">
        <f t="shared" si="188"/>
        <v>6.0460725943284634</v>
      </c>
      <c r="Y595" s="5">
        <v>0</v>
      </c>
      <c r="Z595" s="5">
        <f t="shared" si="178"/>
        <v>-1.4092583982772755</v>
      </c>
      <c r="AA595" s="5">
        <f t="shared" si="189"/>
        <v>-14.74507944161541</v>
      </c>
      <c r="AB595">
        <f t="shared" si="198"/>
        <v>0</v>
      </c>
    </row>
    <row r="596" spans="1:28" x14ac:dyDescent="0.25">
      <c r="A596">
        <f t="shared" si="177"/>
        <v>5.6399999999999242</v>
      </c>
      <c r="B596">
        <v>0</v>
      </c>
      <c r="C596" s="5">
        <f t="shared" si="190"/>
        <v>395.28815118888758</v>
      </c>
      <c r="D596" s="5">
        <f t="shared" si="191"/>
        <v>-12.291286418017139</v>
      </c>
      <c r="E596" s="2">
        <f t="shared" si="192"/>
        <v>395.28815118888758</v>
      </c>
      <c r="F596" s="2">
        <f t="shared" si="193"/>
        <v>0</v>
      </c>
      <c r="G596" s="3">
        <v>0</v>
      </c>
      <c r="H596" s="3">
        <f t="shared" si="194"/>
        <v>50.334050089053115</v>
      </c>
      <c r="I596" s="3">
        <f t="shared" si="195"/>
        <v>-63.61162733203971</v>
      </c>
      <c r="J596" s="2">
        <f t="shared" si="179"/>
        <v>81.116926286673419</v>
      </c>
      <c r="K596" s="2">
        <f t="shared" si="180"/>
        <v>81.116926286673419</v>
      </c>
      <c r="L596" s="2">
        <f t="shared" si="181"/>
        <v>55.294428279940981</v>
      </c>
      <c r="M596" s="5">
        <f t="shared" si="182"/>
        <v>0.41902908612859829</v>
      </c>
      <c r="N596" s="4">
        <f t="shared" si="196"/>
        <v>0.32095320745991474</v>
      </c>
      <c r="O596" s="4">
        <f t="shared" si="197"/>
        <v>0.28040363382479089</v>
      </c>
      <c r="P596" s="4">
        <v>0</v>
      </c>
      <c r="Q596" s="4">
        <f t="shared" si="183"/>
        <v>0</v>
      </c>
      <c r="R596" s="5">
        <v>0</v>
      </c>
      <c r="S596" s="5">
        <f t="shared" si="184"/>
        <v>-9.0391229686611307</v>
      </c>
      <c r="T596" s="5">
        <f t="shared" si="185"/>
        <v>11.42354570462043</v>
      </c>
      <c r="U596" s="6">
        <f t="shared" si="186"/>
        <v>1857.1702797378457</v>
      </c>
      <c r="V596" s="5">
        <v>0</v>
      </c>
      <c r="W596" s="5">
        <f t="shared" si="187"/>
        <v>7.6443469744152814</v>
      </c>
      <c r="X596" s="5">
        <f t="shared" si="188"/>
        <v>6.0487517714315748</v>
      </c>
      <c r="Y596" s="5">
        <v>0</v>
      </c>
      <c r="Z596" s="5">
        <f t="shared" si="178"/>
        <v>-1.3947759942458493</v>
      </c>
      <c r="AA596" s="5">
        <f t="shared" si="189"/>
        <v>-14.701702523947993</v>
      </c>
      <c r="AB596">
        <f t="shared" si="198"/>
        <v>0</v>
      </c>
    </row>
    <row r="597" spans="1:28" x14ac:dyDescent="0.25">
      <c r="A597">
        <f t="shared" si="177"/>
        <v>5.649999999999924</v>
      </c>
      <c r="B597">
        <v>0</v>
      </c>
      <c r="C597" s="5">
        <f t="shared" si="190"/>
        <v>395.79142195097842</v>
      </c>
      <c r="D597" s="5">
        <f t="shared" si="191"/>
        <v>-12.928137776463734</v>
      </c>
      <c r="E597" s="2">
        <f t="shared" si="192"/>
        <v>395.79142195097842</v>
      </c>
      <c r="F597" s="2">
        <f t="shared" si="193"/>
        <v>0</v>
      </c>
      <c r="G597" s="3">
        <v>0</v>
      </c>
      <c r="H597" s="3">
        <f t="shared" si="194"/>
        <v>50.320102329110654</v>
      </c>
      <c r="I597" s="3">
        <f t="shared" si="195"/>
        <v>-63.758644357279188</v>
      </c>
      <c r="J597" s="2">
        <f t="shared" si="179"/>
        <v>81.223626049876501</v>
      </c>
      <c r="K597" s="2">
        <f t="shared" si="180"/>
        <v>81.223626049876501</v>
      </c>
      <c r="L597" s="2">
        <f t="shared" si="181"/>
        <v>55.367161588191202</v>
      </c>
      <c r="M597" s="5">
        <f t="shared" si="182"/>
        <v>0.41900013523941265</v>
      </c>
      <c r="N597" s="4">
        <f t="shared" si="196"/>
        <v>0.32040802717694356</v>
      </c>
      <c r="O597" s="4">
        <f t="shared" si="197"/>
        <v>0.28023699962665566</v>
      </c>
      <c r="P597" s="4">
        <v>0</v>
      </c>
      <c r="Q597" s="4">
        <f t="shared" si="183"/>
        <v>0</v>
      </c>
      <c r="R597" s="5">
        <v>0</v>
      </c>
      <c r="S597" s="5">
        <f t="shared" si="184"/>
        <v>-9.047879634838182</v>
      </c>
      <c r="T597" s="5">
        <f t="shared" si="185"/>
        <v>11.464216349404875</v>
      </c>
      <c r="U597" s="6">
        <f t="shared" si="186"/>
        <v>1856.4275601797649</v>
      </c>
      <c r="V597" s="5">
        <v>0</v>
      </c>
      <c r="W597" s="5">
        <f t="shared" si="187"/>
        <v>7.667533546241863</v>
      </c>
      <c r="X597" s="5">
        <f t="shared" si="188"/>
        <v>6.051431559565926</v>
      </c>
      <c r="Y597" s="5">
        <v>0</v>
      </c>
      <c r="Z597" s="5">
        <f t="shared" si="178"/>
        <v>-1.380346088596319</v>
      </c>
      <c r="AA597" s="5">
        <f t="shared" si="189"/>
        <v>-14.658352091029197</v>
      </c>
      <c r="AB597">
        <f t="shared" si="198"/>
        <v>0</v>
      </c>
    </row>
    <row r="598" spans="1:28" x14ac:dyDescent="0.25">
      <c r="A598">
        <f t="shared" si="177"/>
        <v>5.6599999999999238</v>
      </c>
      <c r="B598">
        <v>0</v>
      </c>
      <c r="C598" s="5">
        <f t="shared" si="190"/>
        <v>396.2945539569651</v>
      </c>
      <c r="D598" s="5">
        <f t="shared" si="191"/>
        <v>-13.566457137641077</v>
      </c>
      <c r="E598" s="2">
        <f t="shared" si="192"/>
        <v>396.2945539569651</v>
      </c>
      <c r="F598" s="2">
        <f t="shared" si="193"/>
        <v>0</v>
      </c>
      <c r="G598" s="3">
        <v>0</v>
      </c>
      <c r="H598" s="3">
        <f t="shared" si="194"/>
        <v>50.306298868224694</v>
      </c>
      <c r="I598" s="3">
        <f t="shared" si="195"/>
        <v>-63.905227878189478</v>
      </c>
      <c r="J598" s="2">
        <f t="shared" si="179"/>
        <v>81.330202606304084</v>
      </c>
      <c r="K598" s="2">
        <f t="shared" si="180"/>
        <v>81.330202606304084</v>
      </c>
      <c r="L598" s="2">
        <f t="shared" si="181"/>
        <v>55.439810910909394</v>
      </c>
      <c r="M598" s="5">
        <f t="shared" si="182"/>
        <v>0.41897133088744842</v>
      </c>
      <c r="N598" s="4">
        <f t="shared" si="196"/>
        <v>0.31986468420129555</v>
      </c>
      <c r="O598" s="4">
        <f t="shared" si="197"/>
        <v>0.28007055978217227</v>
      </c>
      <c r="P598" s="4">
        <v>0</v>
      </c>
      <c r="Q598" s="4">
        <f t="shared" si="183"/>
        <v>0</v>
      </c>
      <c r="R598" s="5">
        <v>0</v>
      </c>
      <c r="S598" s="5">
        <f t="shared" si="184"/>
        <v>-9.0566438419913631</v>
      </c>
      <c r="T598" s="5">
        <f t="shared" si="185"/>
        <v>11.504859263252817</v>
      </c>
      <c r="U598" s="6">
        <f t="shared" si="186"/>
        <v>1855.6851376500979</v>
      </c>
      <c r="V598" s="5">
        <v>0</v>
      </c>
      <c r="W598" s="5">
        <f t="shared" si="187"/>
        <v>7.6906750809160345</v>
      </c>
      <c r="X598" s="5">
        <f t="shared" si="188"/>
        <v>6.0541118773009419</v>
      </c>
      <c r="Y598" s="5">
        <v>0</v>
      </c>
      <c r="Z598" s="5">
        <f t="shared" si="178"/>
        <v>-1.3659687610753286</v>
      </c>
      <c r="AA598" s="5">
        <f t="shared" si="189"/>
        <v>-14.615028859446241</v>
      </c>
      <c r="AB598">
        <f t="shared" si="198"/>
        <v>0</v>
      </c>
    </row>
    <row r="599" spans="1:28" x14ac:dyDescent="0.25">
      <c r="A599">
        <f t="shared" si="177"/>
        <v>5.6699999999999235</v>
      </c>
      <c r="B599">
        <v>0</v>
      </c>
      <c r="C599" s="5">
        <f t="shared" si="190"/>
        <v>396.79754864720928</v>
      </c>
      <c r="D599" s="5">
        <f t="shared" si="191"/>
        <v>-14.206240167865944</v>
      </c>
      <c r="E599" s="2">
        <f t="shared" si="192"/>
        <v>396.79754864720928</v>
      </c>
      <c r="F599" s="2">
        <f t="shared" si="193"/>
        <v>0</v>
      </c>
      <c r="G599" s="3">
        <v>0</v>
      </c>
      <c r="H599" s="3">
        <f t="shared" si="194"/>
        <v>50.292639180613939</v>
      </c>
      <c r="I599" s="3">
        <f t="shared" si="195"/>
        <v>-64.051378166783934</v>
      </c>
      <c r="J599" s="2">
        <f t="shared" si="179"/>
        <v>81.436653914658052</v>
      </c>
      <c r="K599" s="2">
        <f t="shared" si="180"/>
        <v>81.436653914658052</v>
      </c>
      <c r="L599" s="2">
        <f t="shared" si="181"/>
        <v>55.512374856617619</v>
      </c>
      <c r="M599" s="5">
        <f t="shared" si="182"/>
        <v>0.41894267256517359</v>
      </c>
      <c r="N599" s="4">
        <f t="shared" si="196"/>
        <v>0.31932317831368812</v>
      </c>
      <c r="O599" s="4">
        <f t="shared" si="197"/>
        <v>0.27990431673383592</v>
      </c>
      <c r="P599" s="4">
        <v>0</v>
      </c>
      <c r="Q599" s="4">
        <f t="shared" si="183"/>
        <v>0</v>
      </c>
      <c r="R599" s="5">
        <v>0</v>
      </c>
      <c r="S599" s="5">
        <f t="shared" si="184"/>
        <v>-9.0654153792219159</v>
      </c>
      <c r="T599" s="5">
        <f t="shared" si="185"/>
        <v>11.545473813936239</v>
      </c>
      <c r="U599" s="6">
        <f t="shared" si="186"/>
        <v>1854.9430120300574</v>
      </c>
      <c r="V599" s="5">
        <v>0</v>
      </c>
      <c r="W599" s="5">
        <f t="shared" si="187"/>
        <v>7.7137712887327901</v>
      </c>
      <c r="X599" s="5">
        <f t="shared" si="188"/>
        <v>6.0567926444274445</v>
      </c>
      <c r="Y599" s="5">
        <v>0</v>
      </c>
      <c r="Z599" s="5">
        <f t="shared" si="178"/>
        <v>-1.3516440904891258</v>
      </c>
      <c r="AA599" s="5">
        <f t="shared" si="189"/>
        <v>-14.571733541636316</v>
      </c>
      <c r="AB599">
        <f t="shared" si="198"/>
        <v>0</v>
      </c>
    </row>
    <row r="600" spans="1:28" x14ac:dyDescent="0.25">
      <c r="A600">
        <f t="shared" si="177"/>
        <v>5.6799999999999233</v>
      </c>
      <c r="B600">
        <v>0</v>
      </c>
      <c r="C600" s="5">
        <f t="shared" si="190"/>
        <v>397.30040745681089</v>
      </c>
      <c r="D600" s="5">
        <f t="shared" si="191"/>
        <v>-14.847482536210867</v>
      </c>
      <c r="E600" s="2">
        <f t="shared" si="192"/>
        <v>397.30040745681089</v>
      </c>
      <c r="F600" s="2">
        <f t="shared" si="193"/>
        <v>0</v>
      </c>
      <c r="G600" s="3">
        <v>0</v>
      </c>
      <c r="H600" s="3">
        <f t="shared" si="194"/>
        <v>50.279122739709045</v>
      </c>
      <c r="I600" s="3">
        <f t="shared" si="195"/>
        <v>-64.197095502200298</v>
      </c>
      <c r="J600" s="2">
        <f t="shared" si="179"/>
        <v>81.542977958824594</v>
      </c>
      <c r="K600" s="2">
        <f t="shared" si="180"/>
        <v>81.542977958824594</v>
      </c>
      <c r="L600" s="2">
        <f t="shared" si="181"/>
        <v>55.584852051005171</v>
      </c>
      <c r="M600" s="5">
        <f t="shared" si="182"/>
        <v>0.41891415975931312</v>
      </c>
      <c r="N600" s="4">
        <f t="shared" si="196"/>
        <v>0.31878350915279624</v>
      </c>
      <c r="O600" s="4">
        <f t="shared" si="197"/>
        <v>0.27973827288646663</v>
      </c>
      <c r="P600" s="4">
        <v>0</v>
      </c>
      <c r="Q600" s="4">
        <f t="shared" si="183"/>
        <v>0</v>
      </c>
      <c r="R600" s="5">
        <v>0</v>
      </c>
      <c r="S600" s="5">
        <f t="shared" si="184"/>
        <v>-9.0741940377033732</v>
      </c>
      <c r="T600" s="5">
        <f t="shared" si="185"/>
        <v>11.586059372190848</v>
      </c>
      <c r="U600" s="6">
        <f t="shared" si="186"/>
        <v>1854.2011832009018</v>
      </c>
      <c r="V600" s="5">
        <v>0</v>
      </c>
      <c r="W600" s="5">
        <f t="shared" si="187"/>
        <v>7.7368218830293998</v>
      </c>
      <c r="X600" s="5">
        <f t="shared" si="188"/>
        <v>6.0594737819372133</v>
      </c>
      <c r="Y600" s="5">
        <v>0</v>
      </c>
      <c r="Z600" s="5">
        <f t="shared" si="178"/>
        <v>-1.3373721546739734</v>
      </c>
      <c r="AA600" s="5">
        <f t="shared" si="189"/>
        <v>-14.528466845871939</v>
      </c>
      <c r="AB600">
        <f t="shared" si="198"/>
        <v>0</v>
      </c>
    </row>
    <row r="601" spans="1:28" x14ac:dyDescent="0.25">
      <c r="A601">
        <f t="shared" ref="A601:A664" si="199">A600+dt</f>
        <v>5.6899999999999231</v>
      </c>
      <c r="B601">
        <v>0</v>
      </c>
      <c r="C601" s="5">
        <f t="shared" si="190"/>
        <v>397.80313181560024</v>
      </c>
      <c r="D601" s="5">
        <f t="shared" si="191"/>
        <v>-15.490179914575164</v>
      </c>
      <c r="E601" s="2">
        <f t="shared" si="192"/>
        <v>397.80313181560024</v>
      </c>
      <c r="F601" s="2">
        <f t="shared" si="193"/>
        <v>0</v>
      </c>
      <c r="G601" s="3">
        <v>0</v>
      </c>
      <c r="H601" s="3">
        <f t="shared" si="194"/>
        <v>50.265749018162303</v>
      </c>
      <c r="I601" s="3">
        <f t="shared" ref="I601:I664" si="200">I600+AA600*dt</f>
        <v>-64.342380170659013</v>
      </c>
      <c r="J601" s="2">
        <f t="shared" si="179"/>
        <v>81.64917274769229</v>
      </c>
      <c r="K601" s="2">
        <f t="shared" si="180"/>
        <v>81.64917274769229</v>
      </c>
      <c r="L601" s="2">
        <f t="shared" si="181"/>
        <v>55.657241136804558</v>
      </c>
      <c r="M601" s="5">
        <f t="shared" si="182"/>
        <v>0.41888579195106512</v>
      </c>
      <c r="N601" s="4">
        <f t="shared" si="196"/>
        <v>0.31824567621815864</v>
      </c>
      <c r="O601" s="4">
        <f t="shared" si="197"/>
        <v>0.27957243060756881</v>
      </c>
      <c r="P601" s="4">
        <v>0</v>
      </c>
      <c r="Q601" s="4">
        <f t="shared" si="183"/>
        <v>0</v>
      </c>
      <c r="R601" s="5">
        <v>0</v>
      </c>
      <c r="S601" s="5">
        <f t="shared" si="184"/>
        <v>-9.0829796106559204</v>
      </c>
      <c r="T601" s="5">
        <f t="shared" si="185"/>
        <v>11.626615311750383</v>
      </c>
      <c r="U601" s="6">
        <f t="shared" si="186"/>
        <v>1853.4596510439401</v>
      </c>
      <c r="V601" s="5">
        <v>0</v>
      </c>
      <c r="W601" s="5">
        <f t="shared" si="187"/>
        <v>7.7598265801886086</v>
      </c>
      <c r="X601" s="5">
        <f t="shared" si="188"/>
        <v>6.0621552120027875</v>
      </c>
      <c r="Y601" s="5">
        <v>0</v>
      </c>
      <c r="Z601" s="5">
        <f t="shared" ref="Z601:Z664" si="201">S601+W601</f>
        <v>-1.3231530304673118</v>
      </c>
      <c r="AA601" s="5">
        <f t="shared" si="189"/>
        <v>-14.485229476246829</v>
      </c>
      <c r="AB601">
        <f t="shared" si="198"/>
        <v>0</v>
      </c>
    </row>
    <row r="602" spans="1:28" x14ac:dyDescent="0.25">
      <c r="A602">
        <f t="shared" si="199"/>
        <v>5.6999999999999229</v>
      </c>
      <c r="B602">
        <v>0</v>
      </c>
      <c r="C602" s="5">
        <f t="shared" si="190"/>
        <v>398.30572314813031</v>
      </c>
      <c r="D602" s="5">
        <f t="shared" si="191"/>
        <v>-16.134327977755568</v>
      </c>
      <c r="E602" s="2">
        <f t="shared" si="192"/>
        <v>398.30572314813031</v>
      </c>
      <c r="F602" s="2">
        <f t="shared" si="193"/>
        <v>0</v>
      </c>
      <c r="G602" s="3">
        <v>0</v>
      </c>
      <c r="H602" s="3">
        <f t="shared" si="194"/>
        <v>50.252517487857631</v>
      </c>
      <c r="I602" s="3">
        <f t="shared" si="200"/>
        <v>-64.487232465421485</v>
      </c>
      <c r="J602" s="2">
        <f t="shared" si="179"/>
        <v>81.755236314970972</v>
      </c>
      <c r="K602" s="2">
        <f t="shared" si="180"/>
        <v>81.755236314970972</v>
      </c>
      <c r="L602" s="2">
        <f t="shared" si="181"/>
        <v>55.729540773668006</v>
      </c>
      <c r="M602" s="5">
        <f t="shared" si="182"/>
        <v>0.41885756861631152</v>
      </c>
      <c r="N602" s="4">
        <f t="shared" si="196"/>
        <v>0.31770967887303875</v>
      </c>
      <c r="O602" s="4">
        <f t="shared" si="197"/>
        <v>0.27940679222768877</v>
      </c>
      <c r="P602" s="4">
        <v>0</v>
      </c>
      <c r="Q602" s="4">
        <f t="shared" si="183"/>
        <v>0</v>
      </c>
      <c r="R602" s="5">
        <v>0</v>
      </c>
      <c r="S602" s="5">
        <f t="shared" si="184"/>
        <v>-9.0917718933210558</v>
      </c>
      <c r="T602" s="5">
        <f t="shared" si="185"/>
        <v>11.667141009380213</v>
      </c>
      <c r="U602" s="6">
        <f t="shared" si="186"/>
        <v>1852.7184154405265</v>
      </c>
      <c r="V602" s="5">
        <v>0</v>
      </c>
      <c r="W602" s="5">
        <f t="shared" si="187"/>
        <v>7.7827850996413739</v>
      </c>
      <c r="X602" s="5">
        <f t="shared" si="188"/>
        <v>6.0648368579575651</v>
      </c>
      <c r="Y602" s="5">
        <v>0</v>
      </c>
      <c r="Z602" s="5">
        <f t="shared" si="201"/>
        <v>-1.308986793679682</v>
      </c>
      <c r="AA602" s="5">
        <f t="shared" si="189"/>
        <v>-14.44202213266222</v>
      </c>
      <c r="AB602">
        <f t="shared" si="198"/>
        <v>0</v>
      </c>
    </row>
    <row r="603" spans="1:28" x14ac:dyDescent="0.25">
      <c r="A603">
        <f t="shared" si="199"/>
        <v>5.7099999999999227</v>
      </c>
      <c r="B603">
        <v>0</v>
      </c>
      <c r="C603" s="5">
        <f t="shared" si="190"/>
        <v>398.80818287366924</v>
      </c>
      <c r="D603" s="5">
        <f t="shared" si="191"/>
        <v>-16.779922403516416</v>
      </c>
      <c r="E603" s="2">
        <f t="shared" si="192"/>
        <v>398.80818287366924</v>
      </c>
      <c r="F603" s="2">
        <f t="shared" si="193"/>
        <v>0</v>
      </c>
      <c r="G603" s="3">
        <v>0</v>
      </c>
      <c r="H603" s="3">
        <f t="shared" si="194"/>
        <v>50.239427619920832</v>
      </c>
      <c r="I603" s="3">
        <f t="shared" si="200"/>
        <v>-64.631652686748112</v>
      </c>
      <c r="J603" s="2">
        <f t="shared" si="179"/>
        <v>81.86116671901091</v>
      </c>
      <c r="K603" s="2">
        <f t="shared" si="180"/>
        <v>81.86116671901091</v>
      </c>
      <c r="L603" s="2">
        <f t="shared" si="181"/>
        <v>55.801749638044242</v>
      </c>
      <c r="M603" s="5">
        <f t="shared" si="182"/>
        <v>0.41882948922582519</v>
      </c>
      <c r="N603" s="4">
        <f t="shared" si="196"/>
        <v>0.317175516347245</v>
      </c>
      <c r="O603" s="4">
        <f t="shared" si="197"/>
        <v>0.27924136004077044</v>
      </c>
      <c r="P603" s="4">
        <v>0</v>
      </c>
      <c r="Q603" s="4">
        <f t="shared" si="183"/>
        <v>0</v>
      </c>
      <c r="R603" s="5">
        <v>0</v>
      </c>
      <c r="S603" s="5">
        <f t="shared" si="184"/>
        <v>-9.1005706829365121</v>
      </c>
      <c r="T603" s="5">
        <f t="shared" si="185"/>
        <v>11.707635844910161</v>
      </c>
      <c r="U603" s="6">
        <f t="shared" si="186"/>
        <v>1851.9774762720631</v>
      </c>
      <c r="V603" s="5">
        <v>0</v>
      </c>
      <c r="W603" s="5">
        <f t="shared" si="187"/>
        <v>7.8056971638691488</v>
      </c>
      <c r="X603" s="5">
        <f t="shared" si="188"/>
        <v>6.0675186442761584</v>
      </c>
      <c r="Y603" s="5">
        <v>0</v>
      </c>
      <c r="Z603" s="5">
        <f t="shared" si="201"/>
        <v>-1.2948735190673633</v>
      </c>
      <c r="AA603" s="5">
        <f t="shared" si="189"/>
        <v>-14.398845510813679</v>
      </c>
      <c r="AB603">
        <f t="shared" si="198"/>
        <v>0</v>
      </c>
    </row>
    <row r="604" spans="1:28" x14ac:dyDescent="0.25">
      <c r="A604">
        <f t="shared" si="199"/>
        <v>5.7199999999999225</v>
      </c>
      <c r="B604">
        <v>0</v>
      </c>
      <c r="C604" s="5">
        <f t="shared" si="190"/>
        <v>399.31051240619246</v>
      </c>
      <c r="D604" s="5">
        <f t="shared" si="191"/>
        <v>-17.426958872659437</v>
      </c>
      <c r="E604" s="2">
        <f t="shared" si="192"/>
        <v>399.31051240619246</v>
      </c>
      <c r="F604" s="2">
        <f t="shared" si="193"/>
        <v>0</v>
      </c>
      <c r="G604" s="3">
        <v>0</v>
      </c>
      <c r="H604" s="3">
        <f t="shared" si="194"/>
        <v>50.226478884730156</v>
      </c>
      <c r="I604" s="3">
        <f t="shared" si="200"/>
        <v>-64.775641141856255</v>
      </c>
      <c r="J604" s="2">
        <f t="shared" si="179"/>
        <v>81.96696204262291</v>
      </c>
      <c r="K604" s="2">
        <f t="shared" si="180"/>
        <v>81.96696204262291</v>
      </c>
      <c r="L604" s="2">
        <f t="shared" si="181"/>
        <v>55.87386642305583</v>
      </c>
      <c r="M604" s="5">
        <f t="shared" si="182"/>
        <v>0.41880155324547208</v>
      </c>
      <c r="N604" s="4">
        <f t="shared" si="196"/>
        <v>0.31664318773990663</v>
      </c>
      <c r="O604" s="4">
        <f t="shared" si="197"/>
        <v>0.27907613630450845</v>
      </c>
      <c r="P604" s="4">
        <v>0</v>
      </c>
      <c r="Q604" s="4">
        <f t="shared" si="183"/>
        <v>0</v>
      </c>
      <c r="R604" s="5">
        <v>0</v>
      </c>
      <c r="S604" s="5">
        <f t="shared" si="184"/>
        <v>-9.1093757787115219</v>
      </c>
      <c r="T604" s="5">
        <f t="shared" si="185"/>
        <v>11.748099201266657</v>
      </c>
      <c r="U604" s="6">
        <f t="shared" si="186"/>
        <v>1851.23683342</v>
      </c>
      <c r="V604" s="5">
        <v>0</v>
      </c>
      <c r="W604" s="5">
        <f t="shared" si="187"/>
        <v>7.8285624984057449</v>
      </c>
      <c r="X604" s="5">
        <f t="shared" si="188"/>
        <v>6.0702004965550334</v>
      </c>
      <c r="Y604" s="5">
        <v>0</v>
      </c>
      <c r="Z604" s="5">
        <f t="shared" si="201"/>
        <v>-1.280813280305777</v>
      </c>
      <c r="AA604" s="5">
        <f t="shared" si="189"/>
        <v>-14.35570030217831</v>
      </c>
      <c r="AB604">
        <f t="shared" si="198"/>
        <v>0</v>
      </c>
    </row>
    <row r="605" spans="1:28" x14ac:dyDescent="0.25">
      <c r="A605">
        <f t="shared" si="199"/>
        <v>5.7299999999999223</v>
      </c>
      <c r="B605">
        <v>0</v>
      </c>
      <c r="C605" s="5">
        <f t="shared" si="190"/>
        <v>399.81271315437573</v>
      </c>
      <c r="D605" s="5">
        <f t="shared" si="191"/>
        <v>-18.075433069093108</v>
      </c>
      <c r="E605" s="2">
        <f t="shared" si="192"/>
        <v>399.81271315437573</v>
      </c>
      <c r="F605" s="2">
        <f t="shared" si="193"/>
        <v>0</v>
      </c>
      <c r="G605" s="3">
        <v>0</v>
      </c>
      <c r="H605" s="3">
        <f t="shared" si="194"/>
        <v>50.213670751927097</v>
      </c>
      <c r="I605" s="3">
        <f t="shared" si="200"/>
        <v>-64.919198144878038</v>
      </c>
      <c r="J605" s="2">
        <f t="shared" si="179"/>
        <v>82.072620392898841</v>
      </c>
      <c r="K605" s="2">
        <f t="shared" si="180"/>
        <v>82.072620392898841</v>
      </c>
      <c r="L605" s="2">
        <f t="shared" si="181"/>
        <v>55.94588983837685</v>
      </c>
      <c r="M605" s="5">
        <f t="shared" si="182"/>
        <v>0.41877376013641004</v>
      </c>
      <c r="N605" s="4">
        <f t="shared" si="196"/>
        <v>0.31611269202220887</v>
      </c>
      <c r="O605" s="4">
        <f t="shared" si="197"/>
        <v>0.27891112324069961</v>
      </c>
      <c r="P605" s="4">
        <v>0</v>
      </c>
      <c r="Q605" s="4">
        <f t="shared" si="183"/>
        <v>0</v>
      </c>
      <c r="R605" s="5">
        <v>0</v>
      </c>
      <c r="S605" s="5">
        <f t="shared" si="184"/>
        <v>-9.1181869818023173</v>
      </c>
      <c r="T605" s="5">
        <f t="shared" si="185"/>
        <v>11.788530464504118</v>
      </c>
      <c r="U605" s="6">
        <f t="shared" si="186"/>
        <v>1850.4964867658341</v>
      </c>
      <c r="V605" s="5">
        <v>0</v>
      </c>
      <c r="W605" s="5">
        <f t="shared" si="187"/>
        <v>7.851380831838755</v>
      </c>
      <c r="X605" s="5">
        <f t="shared" si="188"/>
        <v>6.0728823414934272</v>
      </c>
      <c r="Y605" s="5">
        <v>0</v>
      </c>
      <c r="Z605" s="5">
        <f t="shared" si="201"/>
        <v>-1.2668061499635623</v>
      </c>
      <c r="AA605" s="5">
        <f t="shared" si="189"/>
        <v>-14.312587194002454</v>
      </c>
      <c r="AB605">
        <f t="shared" si="198"/>
        <v>0</v>
      </c>
    </row>
    <row r="606" spans="1:28" x14ac:dyDescent="0.25">
      <c r="A606">
        <f t="shared" si="199"/>
        <v>5.7399999999999221</v>
      </c>
      <c r="B606">
        <v>0</v>
      </c>
      <c r="C606" s="5">
        <f t="shared" si="190"/>
        <v>400.31478652158751</v>
      </c>
      <c r="D606" s="5">
        <f t="shared" si="191"/>
        <v>-18.725340679901588</v>
      </c>
      <c r="E606" s="2">
        <f t="shared" si="192"/>
        <v>400.31478652158751</v>
      </c>
      <c r="F606" s="2">
        <f t="shared" si="193"/>
        <v>0</v>
      </c>
      <c r="G606" s="3">
        <v>0</v>
      </c>
      <c r="H606" s="3">
        <f t="shared" si="194"/>
        <v>50.201002690427458</v>
      </c>
      <c r="I606" s="3">
        <f t="shared" si="200"/>
        <v>-65.062324016818067</v>
      </c>
      <c r="J606" s="2">
        <f t="shared" si="179"/>
        <v>82.17813990103285</v>
      </c>
      <c r="K606" s="2">
        <f t="shared" si="180"/>
        <v>82.17813990103285</v>
      </c>
      <c r="L606" s="2">
        <f t="shared" si="181"/>
        <v>56.017818610111007</v>
      </c>
      <c r="M606" s="5">
        <f t="shared" si="182"/>
        <v>0.41874610935528234</v>
      </c>
      <c r="N606" s="4">
        <f t="shared" si="196"/>
        <v>0.31558402804008612</v>
      </c>
      <c r="O606" s="4">
        <f t="shared" si="197"/>
        <v>0.27874632303559177</v>
      </c>
      <c r="P606" s="4">
        <v>0</v>
      </c>
      <c r="Q606" s="4">
        <f t="shared" si="183"/>
        <v>0</v>
      </c>
      <c r="R606" s="5">
        <v>0</v>
      </c>
      <c r="S606" s="5">
        <f t="shared" si="184"/>
        <v>-9.127004095287953</v>
      </c>
      <c r="T606" s="5">
        <f t="shared" si="185"/>
        <v>11.828929023835677</v>
      </c>
      <c r="U606" s="6">
        <f t="shared" si="186"/>
        <v>1849.7564361911097</v>
      </c>
      <c r="V606" s="5">
        <v>0</v>
      </c>
      <c r="W606" s="5">
        <f t="shared" si="187"/>
        <v>7.8741518958105452</v>
      </c>
      <c r="X606" s="5">
        <f t="shared" si="188"/>
        <v>6.0755641068745163</v>
      </c>
      <c r="Y606" s="5">
        <v>0</v>
      </c>
      <c r="Z606" s="5">
        <f t="shared" si="201"/>
        <v>-1.2528521994774078</v>
      </c>
      <c r="AA606" s="5">
        <f t="shared" si="189"/>
        <v>-14.269506869289806</v>
      </c>
      <c r="AB606">
        <f t="shared" si="198"/>
        <v>0</v>
      </c>
    </row>
    <row r="607" spans="1:28" x14ac:dyDescent="0.25">
      <c r="A607">
        <f t="shared" si="199"/>
        <v>5.7499999999999218</v>
      </c>
      <c r="B607">
        <v>0</v>
      </c>
      <c r="C607" s="5">
        <f t="shared" si="190"/>
        <v>400.81673390588179</v>
      </c>
      <c r="D607" s="5">
        <f t="shared" si="191"/>
        <v>-19.376677395413232</v>
      </c>
      <c r="E607" s="2">
        <f t="shared" si="192"/>
        <v>400.81673390588179</v>
      </c>
      <c r="F607" s="2">
        <f t="shared" si="193"/>
        <v>0</v>
      </c>
      <c r="G607" s="3">
        <v>0</v>
      </c>
      <c r="H607" s="3">
        <f t="shared" si="194"/>
        <v>50.188474168432684</v>
      </c>
      <c r="I607" s="3">
        <f t="shared" si="200"/>
        <v>-65.205019085510969</v>
      </c>
      <c r="J607" s="2">
        <f t="shared" si="179"/>
        <v>82.283518722143171</v>
      </c>
      <c r="K607" s="2">
        <f t="shared" si="180"/>
        <v>82.283518722143171</v>
      </c>
      <c r="L607" s="2">
        <f t="shared" si="181"/>
        <v>56.089651480670192</v>
      </c>
      <c r="M607" s="5">
        <f t="shared" si="182"/>
        <v>0.41871860035440756</v>
      </c>
      <c r="N607" s="4">
        <f t="shared" si="196"/>
        <v>0.31505719451687425</v>
      </c>
      <c r="O607" s="4">
        <f t="shared" si="197"/>
        <v>0.27858173784023071</v>
      </c>
      <c r="P607" s="4">
        <v>0</v>
      </c>
      <c r="Q607" s="4">
        <f t="shared" si="183"/>
        <v>0</v>
      </c>
      <c r="R607" s="5">
        <v>0</v>
      </c>
      <c r="S607" s="5">
        <f t="shared" si="184"/>
        <v>-9.1358269241463699</v>
      </c>
      <c r="T607" s="5">
        <f t="shared" si="185"/>
        <v>11.86929427166309</v>
      </c>
      <c r="U607" s="6">
        <f t="shared" si="186"/>
        <v>1849.0166815774198</v>
      </c>
      <c r="V607" s="5">
        <v>0</v>
      </c>
      <c r="W607" s="5">
        <f t="shared" si="187"/>
        <v>7.8968754250188233</v>
      </c>
      <c r="X607" s="5">
        <f t="shared" si="188"/>
        <v>6.0782457215468551</v>
      </c>
      <c r="Y607" s="5">
        <v>0</v>
      </c>
      <c r="Z607" s="5">
        <f t="shared" si="201"/>
        <v>-1.2389514991275465</v>
      </c>
      <c r="AA607" s="5">
        <f t="shared" si="189"/>
        <v>-14.226460006790056</v>
      </c>
      <c r="AB607">
        <f t="shared" si="198"/>
        <v>0</v>
      </c>
    </row>
    <row r="608" spans="1:28" x14ac:dyDescent="0.25">
      <c r="A608">
        <f t="shared" si="199"/>
        <v>5.7599999999999216</v>
      </c>
      <c r="B608">
        <v>0</v>
      </c>
      <c r="C608" s="5">
        <f t="shared" si="190"/>
        <v>401.31855669999112</v>
      </c>
      <c r="D608" s="5">
        <f t="shared" si="191"/>
        <v>-20.029438909268681</v>
      </c>
      <c r="E608" s="2">
        <f t="shared" si="192"/>
        <v>401.31855669999112</v>
      </c>
      <c r="F608" s="2">
        <f t="shared" si="193"/>
        <v>0</v>
      </c>
      <c r="G608" s="3">
        <v>0</v>
      </c>
      <c r="H608" s="3">
        <f t="shared" si="194"/>
        <v>50.176084653441407</v>
      </c>
      <c r="I608" s="3">
        <f t="shared" si="200"/>
        <v>-65.347283685578873</v>
      </c>
      <c r="J608" s="2">
        <f t="shared" ref="J608:J671" si="202">SQRT(G608^2+H608^2+I608^2)</f>
        <v>82.38875503509469</v>
      </c>
      <c r="K608" s="2">
        <f t="shared" ref="K608:K671" si="203">IF(D608&gt;=hwind,SQRT((G608-vxw)^2+(H608-vyw)^2+I608^2),J608)</f>
        <v>82.38875503509469</v>
      </c>
      <c r="L608" s="2">
        <f t="shared" ref="L608:L671" si="204">J608/1.467</f>
        <v>56.161387208653501</v>
      </c>
      <c r="M608" s="5">
        <f t="shared" ref="M608:M671" si="205">$G$9*(1+cdspin*N608^2)</f>
        <v>0.41869123258196578</v>
      </c>
      <c r="N608" s="4">
        <f t="shared" si="196"/>
        <v>0.31453219005592153</v>
      </c>
      <c r="O608" s="4">
        <f t="shared" si="197"/>
        <v>0.27841736977080472</v>
      </c>
      <c r="P608" s="4">
        <v>0</v>
      </c>
      <c r="Q608" s="4">
        <f t="shared" ref="Q608:Q671" si="206">IF(D608&gt;=hwind,vyw,0)</f>
        <v>0</v>
      </c>
      <c r="R608" s="5">
        <v>0</v>
      </c>
      <c r="S608" s="5">
        <f t="shared" ref="S608:S671" si="207">-const*$M608*$K608*(H608-Q608)</f>
        <v>-9.1446552752308055</v>
      </c>
      <c r="T608" s="5">
        <f t="shared" ref="T608:T671" si="208">-const*$M608*$K608*I608</f>
        <v>11.909625603606099</v>
      </c>
      <c r="U608" s="6">
        <f t="shared" ref="U608:U671" si="209">omega*EXP(-A608/tau)*30/PI()</f>
        <v>1848.2772228064021</v>
      </c>
      <c r="V608" s="5">
        <v>0</v>
      </c>
      <c r="W608" s="5">
        <f t="shared" ref="W608:W671" si="210">const*($O608/omega)*K608*(wz*(G608-P608)-wx*I608)</f>
        <v>7.9195511572168167</v>
      </c>
      <c r="X608" s="5">
        <f t="shared" ref="X608:X671" si="211">const*($O608/omega)*K608*(wx*(H608-Q608)-wy*(G608-P608))</f>
        <v>6.0809271154060944</v>
      </c>
      <c r="Y608" s="5">
        <v>0</v>
      </c>
      <c r="Z608" s="5">
        <f t="shared" si="201"/>
        <v>-1.2251041180139888</v>
      </c>
      <c r="AA608" s="5">
        <f t="shared" ref="AA608:AA671" si="212">T608+X608-32.174</f>
        <v>-14.183447280987806</v>
      </c>
      <c r="AB608">
        <f t="shared" si="198"/>
        <v>0</v>
      </c>
    </row>
    <row r="609" spans="1:28" x14ac:dyDescent="0.25">
      <c r="A609">
        <f t="shared" si="199"/>
        <v>5.7699999999999214</v>
      </c>
      <c r="B609">
        <v>0</v>
      </c>
      <c r="C609" s="5">
        <f t="shared" ref="C609:C672" si="213">C608+H608*dt+0.5*Z608*dt*dt</f>
        <v>401.82025629131965</v>
      </c>
      <c r="D609" s="5">
        <f t="shared" ref="D609:D672" si="214">D608+I608*dt+0.5*AA608*dt*dt</f>
        <v>-20.683620918488518</v>
      </c>
      <c r="E609" s="2">
        <f t="shared" ref="E609:E672" si="215">SQRT(B609^2+C609^2)</f>
        <v>401.82025629131965</v>
      </c>
      <c r="F609" s="2">
        <f t="shared" ref="F609:F672" si="216">ATAN2(C609,B609)*180/PI()</f>
        <v>0</v>
      </c>
      <c r="G609" s="3">
        <v>0</v>
      </c>
      <c r="H609" s="3">
        <f t="shared" ref="H609:H672" si="217">H608+Z608*dt</f>
        <v>50.163833612261264</v>
      </c>
      <c r="I609" s="3">
        <f t="shared" si="200"/>
        <v>-65.489118158388749</v>
      </c>
      <c r="J609" s="2">
        <f t="shared" si="202"/>
        <v>82.493847042322116</v>
      </c>
      <c r="K609" s="2">
        <f t="shared" si="203"/>
        <v>82.493847042322116</v>
      </c>
      <c r="L609" s="2">
        <f t="shared" si="204"/>
        <v>56.233024568726726</v>
      </c>
      <c r="M609" s="5">
        <f t="shared" si="205"/>
        <v>0.41866400548217997</v>
      </c>
      <c r="N609" s="4">
        <f t="shared" ref="N609:N672" si="218">(romega/K609)*EXP(-A609/(tau*146.7/J609))</f>
        <v>0.31400901314316021</v>
      </c>
      <c r="O609" s="4">
        <f t="shared" ref="O609:O672" si="219">1/(2.32+0.4/N609)</f>
        <v>0.27825322090898713</v>
      </c>
      <c r="P609" s="4">
        <v>0</v>
      </c>
      <c r="Q609" s="4">
        <f t="shared" si="206"/>
        <v>0</v>
      </c>
      <c r="R609" s="5">
        <v>0</v>
      </c>
      <c r="S609" s="5">
        <f t="shared" si="207"/>
        <v>-9.1534889572464184</v>
      </c>
      <c r="T609" s="5">
        <f t="shared" si="208"/>
        <v>11.949922418530951</v>
      </c>
      <c r="U609" s="6">
        <f t="shared" si="209"/>
        <v>1847.5380597597446</v>
      </c>
      <c r="V609" s="5">
        <v>0</v>
      </c>
      <c r="W609" s="5">
        <f t="shared" si="210"/>
        <v>7.9421788332130214</v>
      </c>
      <c r="X609" s="5">
        <f t="shared" si="211"/>
        <v>6.0836082193769387</v>
      </c>
      <c r="Y609" s="5">
        <v>0</v>
      </c>
      <c r="Z609" s="5">
        <f t="shared" si="201"/>
        <v>-1.211310124033397</v>
      </c>
      <c r="AA609" s="5">
        <f t="shared" si="212"/>
        <v>-14.140469362092109</v>
      </c>
      <c r="AB609">
        <f t="shared" ref="AB609:AB672" si="220">IF($D609*$D610&lt;0,1,0)</f>
        <v>0</v>
      </c>
    </row>
    <row r="610" spans="1:28" x14ac:dyDescent="0.25">
      <c r="A610">
        <f t="shared" si="199"/>
        <v>5.7799999999999212</v>
      </c>
      <c r="B610">
        <v>0</v>
      </c>
      <c r="C610" s="5">
        <f t="shared" si="213"/>
        <v>402.32183406193604</v>
      </c>
      <c r="D610" s="5">
        <f t="shared" si="214"/>
        <v>-21.339219123540513</v>
      </c>
      <c r="E610" s="2">
        <f t="shared" si="215"/>
        <v>402.32183406193604</v>
      </c>
      <c r="F610" s="2">
        <f t="shared" si="216"/>
        <v>0</v>
      </c>
      <c r="G610" s="3">
        <v>0</v>
      </c>
      <c r="H610" s="3">
        <f t="shared" si="217"/>
        <v>50.151720511020933</v>
      </c>
      <c r="I610" s="3">
        <f t="shared" si="200"/>
        <v>-65.630522852009676</v>
      </c>
      <c r="J610" s="2">
        <f t="shared" si="202"/>
        <v>82.598792969653758</v>
      </c>
      <c r="K610" s="2">
        <f t="shared" si="203"/>
        <v>82.598792969653758</v>
      </c>
      <c r="L610" s="2">
        <f t="shared" si="204"/>
        <v>56.30456235150222</v>
      </c>
      <c r="M610" s="5">
        <f t="shared" si="205"/>
        <v>0.418636918495494</v>
      </c>
      <c r="N610" s="4">
        <f t="shared" si="218"/>
        <v>0.31348766214963797</v>
      </c>
      <c r="O610" s="4">
        <f t="shared" si="219"/>
        <v>0.27808929330227644</v>
      </c>
      <c r="P610" s="4">
        <v>0</v>
      </c>
      <c r="Q610" s="4">
        <f t="shared" si="206"/>
        <v>0</v>
      </c>
      <c r="R610" s="5">
        <v>0</v>
      </c>
      <c r="S610" s="5">
        <f t="shared" si="207"/>
        <v>-9.1623277807272405</v>
      </c>
      <c r="T610" s="5">
        <f t="shared" si="208"/>
        <v>11.990184118578329</v>
      </c>
      <c r="U610" s="6">
        <f t="shared" si="209"/>
        <v>1846.7991923191801</v>
      </c>
      <c r="V610" s="5">
        <v>0</v>
      </c>
      <c r="W610" s="5">
        <f t="shared" si="210"/>
        <v>7.9647581968705792</v>
      </c>
      <c r="X610" s="5">
        <f t="shared" si="211"/>
        <v>6.0862889653953882</v>
      </c>
      <c r="Y610" s="5">
        <v>0</v>
      </c>
      <c r="Z610" s="5">
        <f t="shared" si="201"/>
        <v>-1.1975695838566613</v>
      </c>
      <c r="AA610" s="5">
        <f t="shared" si="212"/>
        <v>-14.097526916026283</v>
      </c>
      <c r="AB610">
        <f t="shared" si="220"/>
        <v>0</v>
      </c>
    </row>
    <row r="611" spans="1:28" x14ac:dyDescent="0.25">
      <c r="A611">
        <f t="shared" si="199"/>
        <v>5.789999999999921</v>
      </c>
      <c r="B611">
        <v>0</v>
      </c>
      <c r="C611" s="5">
        <f t="shared" si="213"/>
        <v>402.82329138856704</v>
      </c>
      <c r="D611" s="5">
        <f t="shared" si="214"/>
        <v>-21.99622922840641</v>
      </c>
      <c r="E611" s="2">
        <f t="shared" si="215"/>
        <v>402.82329138856704</v>
      </c>
      <c r="F611" s="2">
        <f t="shared" si="216"/>
        <v>0</v>
      </c>
      <c r="G611" s="3">
        <v>0</v>
      </c>
      <c r="H611" s="3">
        <f t="shared" si="217"/>
        <v>50.139744815182368</v>
      </c>
      <c r="I611" s="3">
        <f t="shared" si="200"/>
        <v>-65.771498121169941</v>
      </c>
      <c r="J611" s="2">
        <f t="shared" si="202"/>
        <v>82.703591066136113</v>
      </c>
      <c r="K611" s="2">
        <f t="shared" si="203"/>
        <v>82.703591066136113</v>
      </c>
      <c r="L611" s="2">
        <f t="shared" si="204"/>
        <v>56.375999363419297</v>
      </c>
      <c r="M611" s="5">
        <f t="shared" si="205"/>
        <v>0.41860997105874664</v>
      </c>
      <c r="N611" s="4">
        <f t="shared" si="218"/>
        <v>0.31296813533400958</v>
      </c>
      <c r="O611" s="4">
        <f t="shared" si="219"/>
        <v>0.27792558896433428</v>
      </c>
      <c r="P611" s="4">
        <v>0</v>
      </c>
      <c r="Q611" s="4">
        <f t="shared" si="206"/>
        <v>0</v>
      </c>
      <c r="R611" s="5">
        <v>0</v>
      </c>
      <c r="S611" s="5">
        <f t="shared" si="207"/>
        <v>-9.1711715580133841</v>
      </c>
      <c r="T611" s="5">
        <f t="shared" si="208"/>
        <v>12.030410109190552</v>
      </c>
      <c r="U611" s="6">
        <f t="shared" si="209"/>
        <v>1846.0606203664913</v>
      </c>
      <c r="V611" s="5">
        <v>0</v>
      </c>
      <c r="W611" s="5">
        <f t="shared" si="210"/>
        <v>7.9872889951062316</v>
      </c>
      <c r="X611" s="5">
        <f t="shared" si="211"/>
        <v>6.088969286391209</v>
      </c>
      <c r="Y611" s="5">
        <v>0</v>
      </c>
      <c r="Z611" s="5">
        <f t="shared" si="201"/>
        <v>-1.1838825629071525</v>
      </c>
      <c r="AA611" s="5">
        <f t="shared" si="212"/>
        <v>-14.05462060441824</v>
      </c>
      <c r="AB611">
        <f t="shared" si="220"/>
        <v>0</v>
      </c>
    </row>
    <row r="612" spans="1:28" x14ac:dyDescent="0.25">
      <c r="A612">
        <f t="shared" si="199"/>
        <v>5.7999999999999208</v>
      </c>
      <c r="B612">
        <v>0</v>
      </c>
      <c r="C612" s="5">
        <f t="shared" si="213"/>
        <v>403.32462964259071</v>
      </c>
      <c r="D612" s="5">
        <f t="shared" si="214"/>
        <v>-22.65464694064833</v>
      </c>
      <c r="E612" s="2">
        <f t="shared" si="215"/>
        <v>403.32462964259071</v>
      </c>
      <c r="F612" s="2">
        <f t="shared" si="216"/>
        <v>0</v>
      </c>
      <c r="G612" s="3">
        <v>0</v>
      </c>
      <c r="H612" s="3">
        <f t="shared" si="217"/>
        <v>50.127905989553298</v>
      </c>
      <c r="I612" s="3">
        <f t="shared" si="200"/>
        <v>-65.912044327214119</v>
      </c>
      <c r="J612" s="2">
        <f t="shared" si="202"/>
        <v>82.808239603859064</v>
      </c>
      <c r="K612" s="2">
        <f t="shared" si="203"/>
        <v>82.808239603859064</v>
      </c>
      <c r="L612" s="2">
        <f t="shared" si="204"/>
        <v>56.447334426625126</v>
      </c>
      <c r="M612" s="5">
        <f t="shared" si="205"/>
        <v>0.41858316260534195</v>
      </c>
      <c r="N612" s="4">
        <f t="shared" si="218"/>
        <v>0.31245043084499036</v>
      </c>
      <c r="O612" s="4">
        <f t="shared" si="219"/>
        <v>0.27776210987532129</v>
      </c>
      <c r="P612" s="4">
        <v>0</v>
      </c>
      <c r="Q612" s="4">
        <f t="shared" si="206"/>
        <v>0</v>
      </c>
      <c r="R612" s="5">
        <v>0</v>
      </c>
      <c r="S612" s="5">
        <f t="shared" si="207"/>
        <v>-9.1800201032285376</v>
      </c>
      <c r="T612" s="5">
        <f t="shared" si="208"/>
        <v>12.07059979913811</v>
      </c>
      <c r="U612" s="6">
        <f t="shared" si="209"/>
        <v>1845.3223437835045</v>
      </c>
      <c r="V612" s="5">
        <v>0</v>
      </c>
      <c r="W612" s="5">
        <f t="shared" si="210"/>
        <v>8.0097709778889303</v>
      </c>
      <c r="X612" s="5">
        <f t="shared" si="211"/>
        <v>6.0916491162706947</v>
      </c>
      <c r="Y612" s="5">
        <v>0</v>
      </c>
      <c r="Z612" s="5">
        <f t="shared" si="201"/>
        <v>-1.1702491253396072</v>
      </c>
      <c r="AA612" s="5">
        <f t="shared" si="212"/>
        <v>-14.011751084591197</v>
      </c>
      <c r="AB612">
        <f t="shared" si="220"/>
        <v>0</v>
      </c>
    </row>
    <row r="613" spans="1:28" x14ac:dyDescent="0.25">
      <c r="A613">
        <f t="shared" si="199"/>
        <v>5.8099999999999206</v>
      </c>
      <c r="B613">
        <v>0</v>
      </c>
      <c r="C613" s="5">
        <f t="shared" si="213"/>
        <v>403.82585019002994</v>
      </c>
      <c r="D613" s="5">
        <f t="shared" si="214"/>
        <v>-23.314467971474702</v>
      </c>
      <c r="E613" s="2">
        <f t="shared" si="215"/>
        <v>403.82585019002994</v>
      </c>
      <c r="F613" s="2">
        <f t="shared" si="216"/>
        <v>0</v>
      </c>
      <c r="G613" s="3">
        <v>0</v>
      </c>
      <c r="H613" s="3">
        <f t="shared" si="217"/>
        <v>50.116203498299903</v>
      </c>
      <c r="I613" s="3">
        <f t="shared" si="200"/>
        <v>-66.05216183806003</v>
      </c>
      <c r="J613" s="2">
        <f t="shared" si="202"/>
        <v>82.912736877781811</v>
      </c>
      <c r="K613" s="2">
        <f t="shared" si="203"/>
        <v>82.912736877781811</v>
      </c>
      <c r="L613" s="2">
        <f t="shared" si="204"/>
        <v>56.518566378856036</v>
      </c>
      <c r="M613" s="5">
        <f t="shared" si="205"/>
        <v>0.41855649256541533</v>
      </c>
      <c r="N613" s="4">
        <f t="shared" si="218"/>
        <v>0.31193454672377047</v>
      </c>
      <c r="O613" s="4">
        <f t="shared" si="219"/>
        <v>0.2775988579822305</v>
      </c>
      <c r="P613" s="4">
        <v>0</v>
      </c>
      <c r="Q613" s="4">
        <f t="shared" si="206"/>
        <v>0</v>
      </c>
      <c r="R613" s="5">
        <v>0</v>
      </c>
      <c r="S613" s="5">
        <f t="shared" si="207"/>
        <v>-9.1888732322577269</v>
      </c>
      <c r="T613" s="5">
        <f t="shared" si="208"/>
        <v>12.110752600545542</v>
      </c>
      <c r="U613" s="6">
        <f t="shared" si="209"/>
        <v>1844.5843624520974</v>
      </c>
      <c r="V613" s="5">
        <v>0</v>
      </c>
      <c r="W613" s="5">
        <f t="shared" si="210"/>
        <v>8.0322038982380413</v>
      </c>
      <c r="X613" s="5">
        <f t="shared" si="211"/>
        <v>6.0943283898996494</v>
      </c>
      <c r="Y613" s="5">
        <v>0</v>
      </c>
      <c r="Z613" s="5">
        <f t="shared" si="201"/>
        <v>-1.1566693340196856</v>
      </c>
      <c r="AA613" s="5">
        <f t="shared" si="212"/>
        <v>-13.96891900955481</v>
      </c>
      <c r="AB613">
        <f t="shared" si="220"/>
        <v>0</v>
      </c>
    </row>
    <row r="614" spans="1:28" x14ac:dyDescent="0.25">
      <c r="A614">
        <f t="shared" si="199"/>
        <v>5.8199999999999203</v>
      </c>
      <c r="B614">
        <v>0</v>
      </c>
      <c r="C614" s="5">
        <f t="shared" si="213"/>
        <v>404.32695439154622</v>
      </c>
      <c r="D614" s="5">
        <f t="shared" si="214"/>
        <v>-23.975688035805778</v>
      </c>
      <c r="E614" s="2">
        <f t="shared" si="215"/>
        <v>404.32695439154622</v>
      </c>
      <c r="F614" s="2">
        <f t="shared" si="216"/>
        <v>0</v>
      </c>
      <c r="G614" s="3">
        <v>0</v>
      </c>
      <c r="H614" s="3">
        <f t="shared" si="217"/>
        <v>50.104636804959704</v>
      </c>
      <c r="I614" s="3">
        <f t="shared" si="200"/>
        <v>-66.191851028155583</v>
      </c>
      <c r="J614" s="2">
        <f t="shared" si="202"/>
        <v>83.017081205559521</v>
      </c>
      <c r="K614" s="2">
        <f t="shared" si="203"/>
        <v>83.017081205559521</v>
      </c>
      <c r="L614" s="2">
        <f t="shared" si="204"/>
        <v>56.589694073319372</v>
      </c>
      <c r="M614" s="5">
        <f t="shared" si="205"/>
        <v>0.41852996036599649</v>
      </c>
      <c r="N614" s="4">
        <f t="shared" si="218"/>
        <v>0.31142048090639179</v>
      </c>
      <c r="O614" s="4">
        <f t="shared" si="219"/>
        <v>0.27743583519921849</v>
      </c>
      <c r="P614" s="4">
        <v>0</v>
      </c>
      <c r="Q614" s="4">
        <f t="shared" si="206"/>
        <v>0</v>
      </c>
      <c r="R614" s="5">
        <v>0</v>
      </c>
      <c r="S614" s="5">
        <f t="shared" si="207"/>
        <v>-9.1977307627253584</v>
      </c>
      <c r="T614" s="5">
        <f t="shared" si="208"/>
        <v>12.150867928916631</v>
      </c>
      <c r="U614" s="6">
        <f t="shared" si="209"/>
        <v>1843.8466762541918</v>
      </c>
      <c r="V614" s="5">
        <v>0</v>
      </c>
      <c r="W614" s="5">
        <f t="shared" si="210"/>
        <v>8.0545875122211879</v>
      </c>
      <c r="X614" s="5">
        <f t="shared" si="211"/>
        <v>6.0970070430866441</v>
      </c>
      <c r="Y614" s="5">
        <v>0</v>
      </c>
      <c r="Z614" s="5">
        <f t="shared" si="201"/>
        <v>-1.1431432505041705</v>
      </c>
      <c r="AA614" s="5">
        <f t="shared" si="212"/>
        <v>-13.926125027996726</v>
      </c>
      <c r="AB614">
        <f t="shared" si="220"/>
        <v>0</v>
      </c>
    </row>
    <row r="615" spans="1:28" x14ac:dyDescent="0.25">
      <c r="A615">
        <f t="shared" si="199"/>
        <v>5.8299999999999201</v>
      </c>
      <c r="B615">
        <v>0</v>
      </c>
      <c r="C615" s="5">
        <f t="shared" si="213"/>
        <v>404.82794360243327</v>
      </c>
      <c r="D615" s="5">
        <f t="shared" si="214"/>
        <v>-24.638302852338732</v>
      </c>
      <c r="E615" s="2">
        <f t="shared" si="215"/>
        <v>404.82794360243327</v>
      </c>
      <c r="F615" s="2">
        <f t="shared" si="216"/>
        <v>0</v>
      </c>
      <c r="G615" s="3">
        <v>0</v>
      </c>
      <c r="H615" s="3">
        <f t="shared" si="217"/>
        <v>50.093205372454662</v>
      </c>
      <c r="I615" s="3">
        <f t="shared" si="200"/>
        <v>-66.331112278435555</v>
      </c>
      <c r="J615" s="2">
        <f t="shared" si="202"/>
        <v>83.121270927370603</v>
      </c>
      <c r="K615" s="2">
        <f t="shared" si="203"/>
        <v>83.121270927370603</v>
      </c>
      <c r="L615" s="2">
        <f t="shared" si="204"/>
        <v>56.660716378575728</v>
      </c>
      <c r="M615" s="5">
        <f t="shared" si="205"/>
        <v>0.41850356543116846</v>
      </c>
      <c r="N615" s="4">
        <f t="shared" si="218"/>
        <v>0.31090823122608641</v>
      </c>
      <c r="O615" s="4">
        <f t="shared" si="219"/>
        <v>0.27727304340793441</v>
      </c>
      <c r="P615" s="4">
        <v>0</v>
      </c>
      <c r="Q615" s="4">
        <f t="shared" si="206"/>
        <v>0</v>
      </c>
      <c r="R615" s="5">
        <v>0</v>
      </c>
      <c r="S615" s="5">
        <f t="shared" si="207"/>
        <v>-9.2065925139735239</v>
      </c>
      <c r="T615" s="5">
        <f t="shared" si="208"/>
        <v>12.190945203158945</v>
      </c>
      <c r="U615" s="6">
        <f t="shared" si="209"/>
        <v>1843.1092850717584</v>
      </c>
      <c r="V615" s="5">
        <v>0</v>
      </c>
      <c r="W615" s="5">
        <f t="shared" si="210"/>
        <v>8.0769215789517261</v>
      </c>
      <c r="X615" s="5">
        <f t="shared" si="211"/>
        <v>6.099685012566507</v>
      </c>
      <c r="Y615" s="5">
        <v>0</v>
      </c>
      <c r="Z615" s="5">
        <f t="shared" si="201"/>
        <v>-1.1296709350217977</v>
      </c>
      <c r="AA615" s="5">
        <f t="shared" si="212"/>
        <v>-13.883369784274549</v>
      </c>
      <c r="AB615">
        <f t="shared" si="220"/>
        <v>0</v>
      </c>
    </row>
    <row r="616" spans="1:28" x14ac:dyDescent="0.25">
      <c r="A616">
        <f t="shared" si="199"/>
        <v>5.8399999999999199</v>
      </c>
      <c r="B616">
        <v>0</v>
      </c>
      <c r="C616" s="5">
        <f t="shared" si="213"/>
        <v>405.32881917261108</v>
      </c>
      <c r="D616" s="5">
        <f t="shared" si="214"/>
        <v>-25.302308143612304</v>
      </c>
      <c r="E616" s="2">
        <f t="shared" si="215"/>
        <v>405.32881917261108</v>
      </c>
      <c r="F616" s="2">
        <f t="shared" si="216"/>
        <v>0</v>
      </c>
      <c r="G616" s="3">
        <v>0</v>
      </c>
      <c r="H616" s="3">
        <f t="shared" si="217"/>
        <v>50.081908663104443</v>
      </c>
      <c r="I616" s="3">
        <f t="shared" si="200"/>
        <v>-66.469945976278296</v>
      </c>
      <c r="J616" s="2">
        <f t="shared" si="202"/>
        <v>83.225304405744836</v>
      </c>
      <c r="K616" s="2">
        <f t="shared" si="203"/>
        <v>83.225304405744836</v>
      </c>
      <c r="L616" s="2">
        <f t="shared" si="204"/>
        <v>56.731632178421833</v>
      </c>
      <c r="M616" s="5">
        <f t="shared" si="205"/>
        <v>0.41847730718222337</v>
      </c>
      <c r="N616" s="4">
        <f t="shared" si="218"/>
        <v>0.31039779541557905</v>
      </c>
      <c r="O616" s="4">
        <f t="shared" si="219"/>
        <v>0.27711048445784686</v>
      </c>
      <c r="P616" s="4">
        <v>0</v>
      </c>
      <c r="Q616" s="4">
        <f t="shared" si="206"/>
        <v>0</v>
      </c>
      <c r="R616" s="5">
        <v>0</v>
      </c>
      <c r="S616" s="5">
        <f t="shared" si="207"/>
        <v>-9.2154583070405884</v>
      </c>
      <c r="T616" s="5">
        <f t="shared" si="208"/>
        <v>12.230983845607744</v>
      </c>
      <c r="U616" s="6">
        <f t="shared" si="209"/>
        <v>1842.3721887868151</v>
      </c>
      <c r="V616" s="5">
        <v>0</v>
      </c>
      <c r="W616" s="5">
        <f t="shared" si="210"/>
        <v>8.0992058605858794</v>
      </c>
      <c r="X616" s="5">
        <f t="shared" si="211"/>
        <v>6.1023622359840743</v>
      </c>
      <c r="Y616" s="5">
        <v>0</v>
      </c>
      <c r="Z616" s="5">
        <f t="shared" si="201"/>
        <v>-1.116252446454709</v>
      </c>
      <c r="AA616" s="5">
        <f t="shared" si="212"/>
        <v>-13.840653918408179</v>
      </c>
      <c r="AB616">
        <f t="shared" si="220"/>
        <v>0</v>
      </c>
    </row>
    <row r="617" spans="1:28" x14ac:dyDescent="0.25">
      <c r="A617">
        <f t="shared" si="199"/>
        <v>5.8499999999999197</v>
      </c>
      <c r="B617">
        <v>0</v>
      </c>
      <c r="C617" s="5">
        <f t="shared" si="213"/>
        <v>405.82958244661978</v>
      </c>
      <c r="D617" s="5">
        <f t="shared" si="214"/>
        <v>-25.967699636071007</v>
      </c>
      <c r="E617" s="2">
        <f t="shared" si="215"/>
        <v>405.82958244661978</v>
      </c>
      <c r="F617" s="2">
        <f t="shared" si="216"/>
        <v>0</v>
      </c>
      <c r="G617" s="3">
        <v>0</v>
      </c>
      <c r="H617" s="3">
        <f t="shared" si="217"/>
        <v>50.070746138639898</v>
      </c>
      <c r="I617" s="3">
        <f t="shared" si="200"/>
        <v>-66.608352515462371</v>
      </c>
      <c r="J617" s="2">
        <f t="shared" si="202"/>
        <v>83.329180025392205</v>
      </c>
      <c r="K617" s="2">
        <f t="shared" si="203"/>
        <v>83.329180025392205</v>
      </c>
      <c r="L617" s="2">
        <f t="shared" si="204"/>
        <v>56.802440371773827</v>
      </c>
      <c r="M617" s="5">
        <f t="shared" si="205"/>
        <v>0.41845118503781414</v>
      </c>
      <c r="N617" s="4">
        <f t="shared" si="218"/>
        <v>0.30988917110935149</v>
      </c>
      <c r="O617" s="4">
        <f t="shared" si="219"/>
        <v>0.27694816016656809</v>
      </c>
      <c r="P617" s="4">
        <v>0</v>
      </c>
      <c r="Q617" s="4">
        <f t="shared" si="206"/>
        <v>0</v>
      </c>
      <c r="R617" s="5">
        <v>0</v>
      </c>
      <c r="S617" s="5">
        <f t="shared" si="207"/>
        <v>-9.224327964640036</v>
      </c>
      <c r="T617" s="5">
        <f t="shared" si="208"/>
        <v>12.270983282049226</v>
      </c>
      <c r="U617" s="6">
        <f t="shared" si="209"/>
        <v>1841.6353872814252</v>
      </c>
      <c r="V617" s="5">
        <v>0</v>
      </c>
      <c r="W617" s="5">
        <f t="shared" si="210"/>
        <v>8.1214401223195072</v>
      </c>
      <c r="X617" s="5">
        <f t="shared" si="211"/>
        <v>6.1050386518781741</v>
      </c>
      <c r="Y617" s="5">
        <v>0</v>
      </c>
      <c r="Z617" s="5">
        <f t="shared" si="201"/>
        <v>-1.1028878423205288</v>
      </c>
      <c r="AA617" s="5">
        <f t="shared" si="212"/>
        <v>-13.797978066072599</v>
      </c>
      <c r="AB617">
        <f t="shared" si="220"/>
        <v>0</v>
      </c>
    </row>
    <row r="618" spans="1:28" x14ac:dyDescent="0.25">
      <c r="A618">
        <f t="shared" si="199"/>
        <v>5.8599999999999195</v>
      </c>
      <c r="B618">
        <v>0</v>
      </c>
      <c r="C618" s="5">
        <f t="shared" si="213"/>
        <v>406.3302347636141</v>
      </c>
      <c r="D618" s="5">
        <f t="shared" si="214"/>
        <v>-26.634473060128933</v>
      </c>
      <c r="E618" s="2">
        <f t="shared" si="215"/>
        <v>406.3302347636141</v>
      </c>
      <c r="F618" s="2">
        <f t="shared" si="216"/>
        <v>0</v>
      </c>
      <c r="G618" s="3">
        <v>0</v>
      </c>
      <c r="H618" s="3">
        <f t="shared" si="217"/>
        <v>50.059717260216694</v>
      </c>
      <c r="I618" s="3">
        <f t="shared" si="200"/>
        <v>-66.7463322961231</v>
      </c>
      <c r="J618" s="2">
        <f t="shared" si="202"/>
        <v>83.43289619303242</v>
      </c>
      <c r="K618" s="2">
        <f t="shared" si="203"/>
        <v>83.43289619303242</v>
      </c>
      <c r="L618" s="2">
        <f t="shared" si="204"/>
        <v>56.873139872551064</v>
      </c>
      <c r="M618" s="5">
        <f t="shared" si="205"/>
        <v>0.41842519841410319</v>
      </c>
      <c r="N618" s="4">
        <f t="shared" si="218"/>
        <v>0.30938235584587143</v>
      </c>
      <c r="O618" s="4">
        <f t="shared" si="219"/>
        <v>0.27678607232017605</v>
      </c>
      <c r="P618" s="4">
        <v>0</v>
      </c>
      <c r="Q618" s="4">
        <f t="shared" si="206"/>
        <v>0</v>
      </c>
      <c r="R618" s="5">
        <v>0</v>
      </c>
      <c r="S618" s="5">
        <f t="shared" si="207"/>
        <v>-9.2332013111395845</v>
      </c>
      <c r="T618" s="5">
        <f t="shared" si="208"/>
        <v>12.310942941743146</v>
      </c>
      <c r="U618" s="6">
        <f t="shared" si="209"/>
        <v>1840.8988804377016</v>
      </c>
      <c r="V618" s="5">
        <v>0</v>
      </c>
      <c r="W618" s="5">
        <f t="shared" si="210"/>
        <v>8.143624132384538</v>
      </c>
      <c r="X618" s="5">
        <f t="shared" si="211"/>
        <v>6.1077141996658657</v>
      </c>
      <c r="Y618" s="5">
        <v>0</v>
      </c>
      <c r="Z618" s="5">
        <f t="shared" si="201"/>
        <v>-1.0895771787550466</v>
      </c>
      <c r="AA618" s="5">
        <f t="shared" si="212"/>
        <v>-13.755342858590986</v>
      </c>
      <c r="AB618">
        <f t="shared" si="220"/>
        <v>0</v>
      </c>
    </row>
    <row r="619" spans="1:28" x14ac:dyDescent="0.25">
      <c r="A619">
        <f t="shared" si="199"/>
        <v>5.8699999999999193</v>
      </c>
      <c r="B619">
        <v>0</v>
      </c>
      <c r="C619" s="5">
        <f t="shared" si="213"/>
        <v>406.83077745735733</v>
      </c>
      <c r="D619" s="5">
        <f t="shared" si="214"/>
        <v>-27.302624150233093</v>
      </c>
      <c r="E619" s="2">
        <f t="shared" si="215"/>
        <v>406.83077745735733</v>
      </c>
      <c r="F619" s="2">
        <f t="shared" si="216"/>
        <v>0</v>
      </c>
      <c r="G619" s="3">
        <v>0</v>
      </c>
      <c r="H619" s="3">
        <f t="shared" si="217"/>
        <v>50.048821488429141</v>
      </c>
      <c r="I619" s="3">
        <f t="shared" si="200"/>
        <v>-66.883885724709003</v>
      </c>
      <c r="J619" s="2">
        <f t="shared" si="202"/>
        <v>83.536451337225117</v>
      </c>
      <c r="K619" s="2">
        <f t="shared" si="203"/>
        <v>83.536451337225117</v>
      </c>
      <c r="L619" s="2">
        <f t="shared" si="204"/>
        <v>56.943729609560407</v>
      </c>
      <c r="M619" s="5">
        <f t="shared" si="205"/>
        <v>0.41839934672490808</v>
      </c>
      <c r="N619" s="4">
        <f t="shared" si="218"/>
        <v>0.30887734706978592</v>
      </c>
      <c r="O619" s="4">
        <f t="shared" si="219"/>
        <v>0.2766242226735347</v>
      </c>
      <c r="P619" s="4">
        <v>0</v>
      </c>
      <c r="Q619" s="4">
        <f t="shared" si="206"/>
        <v>0</v>
      </c>
      <c r="R619" s="5">
        <v>0</v>
      </c>
      <c r="S619" s="5">
        <f t="shared" si="207"/>
        <v>-9.2420781725405678</v>
      </c>
      <c r="T619" s="5">
        <f t="shared" si="208"/>
        <v>12.35086225744478</v>
      </c>
      <c r="U619" s="6">
        <f t="shared" si="209"/>
        <v>1840.1626681378025</v>
      </c>
      <c r="V619" s="5">
        <v>0</v>
      </c>
      <c r="W619" s="5">
        <f t="shared" si="210"/>
        <v>8.1657576620450474</v>
      </c>
      <c r="X619" s="5">
        <f t="shared" si="211"/>
        <v>6.1103888196268992</v>
      </c>
      <c r="Y619" s="5">
        <v>0</v>
      </c>
      <c r="Z619" s="5">
        <f t="shared" si="201"/>
        <v>-1.0763205104955205</v>
      </c>
      <c r="AA619" s="5">
        <f t="shared" si="212"/>
        <v>-13.71274892292832</v>
      </c>
      <c r="AB619">
        <f t="shared" si="220"/>
        <v>0</v>
      </c>
    </row>
    <row r="620" spans="1:28" x14ac:dyDescent="0.25">
      <c r="A620">
        <f t="shared" si="199"/>
        <v>5.8799999999999191</v>
      </c>
      <c r="B620">
        <v>0</v>
      </c>
      <c r="C620" s="5">
        <f t="shared" si="213"/>
        <v>407.3312118562161</v>
      </c>
      <c r="D620" s="5">
        <f t="shared" si="214"/>
        <v>-27.972148644926328</v>
      </c>
      <c r="E620" s="2">
        <f t="shared" si="215"/>
        <v>407.3312118562161</v>
      </c>
      <c r="F620" s="2">
        <f t="shared" si="216"/>
        <v>0</v>
      </c>
      <c r="G620" s="3">
        <v>0</v>
      </c>
      <c r="H620" s="3">
        <f t="shared" si="217"/>
        <v>50.038058283324183</v>
      </c>
      <c r="I620" s="3">
        <f t="shared" si="200"/>
        <v>-67.021013213938289</v>
      </c>
      <c r="J620" s="2">
        <f t="shared" si="202"/>
        <v>83.639843908201058</v>
      </c>
      <c r="K620" s="2">
        <f t="shared" si="203"/>
        <v>83.639843908201058</v>
      </c>
      <c r="L620" s="2">
        <f t="shared" si="204"/>
        <v>57.01420852638109</v>
      </c>
      <c r="M620" s="5">
        <f t="shared" si="205"/>
        <v>0.41837362938184286</v>
      </c>
      <c r="N620" s="4">
        <f t="shared" si="218"/>
        <v>0.30837414213407788</v>
      </c>
      <c r="O620" s="4">
        <f t="shared" si="219"/>
        <v>0.27646261295061109</v>
      </c>
      <c r="P620" s="4">
        <v>0</v>
      </c>
      <c r="Q620" s="4">
        <f t="shared" si="206"/>
        <v>0</v>
      </c>
      <c r="R620" s="5">
        <v>0</v>
      </c>
      <c r="S620" s="5">
        <f t="shared" si="207"/>
        <v>-9.2509583764575805</v>
      </c>
      <c r="T620" s="5">
        <f t="shared" si="208"/>
        <v>12.390740665426305</v>
      </c>
      <c r="U620" s="6">
        <f t="shared" si="209"/>
        <v>1839.4267502639345</v>
      </c>
      <c r="V620" s="5">
        <v>0</v>
      </c>
      <c r="W620" s="5">
        <f t="shared" si="210"/>
        <v>8.1878404855930373</v>
      </c>
      <c r="X620" s="5">
        <f t="shared" si="211"/>
        <v>6.1130624528884354</v>
      </c>
      <c r="Y620" s="5">
        <v>0</v>
      </c>
      <c r="Z620" s="5">
        <f t="shared" si="201"/>
        <v>-1.0631178908645431</v>
      </c>
      <c r="AA620" s="5">
        <f t="shared" si="212"/>
        <v>-13.670196881685257</v>
      </c>
      <c r="AB620">
        <f t="shared" si="220"/>
        <v>0</v>
      </c>
    </row>
    <row r="621" spans="1:28" x14ac:dyDescent="0.25">
      <c r="A621">
        <f t="shared" si="199"/>
        <v>5.8899999999999189</v>
      </c>
      <c r="B621">
        <v>0</v>
      </c>
      <c r="C621" s="5">
        <f t="shared" si="213"/>
        <v>407.83153928315483</v>
      </c>
      <c r="D621" s="5">
        <f t="shared" si="214"/>
        <v>-28.643042286909793</v>
      </c>
      <c r="E621" s="2">
        <f t="shared" si="215"/>
        <v>407.83153928315483</v>
      </c>
      <c r="F621" s="2">
        <f t="shared" si="216"/>
        <v>0</v>
      </c>
      <c r="G621" s="3">
        <v>0</v>
      </c>
      <c r="H621" s="3">
        <f t="shared" si="217"/>
        <v>50.027427104415537</v>
      </c>
      <c r="I621" s="3">
        <f t="shared" si="200"/>
        <v>-67.15771518275514</v>
      </c>
      <c r="J621" s="2">
        <f t="shared" si="202"/>
        <v>83.743072377693849</v>
      </c>
      <c r="K621" s="2">
        <f t="shared" si="203"/>
        <v>83.743072377693849</v>
      </c>
      <c r="L621" s="2">
        <f t="shared" si="204"/>
        <v>57.084575581250064</v>
      </c>
      <c r="M621" s="5">
        <f t="shared" si="205"/>
        <v>0.41834804579445672</v>
      </c>
      <c r="N621" s="4">
        <f t="shared" si="218"/>
        <v>0.3078727383021892</v>
      </c>
      <c r="O621" s="4">
        <f t="shared" si="219"/>
        <v>0.27630124484479074</v>
      </c>
      <c r="P621" s="4">
        <v>0</v>
      </c>
      <c r="Q621" s="4">
        <f t="shared" si="206"/>
        <v>0</v>
      </c>
      <c r="R621" s="5">
        <v>0</v>
      </c>
      <c r="S621" s="5">
        <f t="shared" si="207"/>
        <v>-9.259841752098378</v>
      </c>
      <c r="T621" s="5">
        <f t="shared" si="208"/>
        <v>12.430577605497517</v>
      </c>
      <c r="U621" s="6">
        <f t="shared" si="209"/>
        <v>1838.6911266983504</v>
      </c>
      <c r="V621" s="5">
        <v>0</v>
      </c>
      <c r="W621" s="5">
        <f t="shared" si="210"/>
        <v>8.2098723803438673</v>
      </c>
      <c r="X621" s="5">
        <f t="shared" si="211"/>
        <v>6.1157350414099909</v>
      </c>
      <c r="Y621" s="5">
        <v>0</v>
      </c>
      <c r="Z621" s="5">
        <f t="shared" si="201"/>
        <v>-1.0499693717545107</v>
      </c>
      <c r="AA621" s="5">
        <f t="shared" si="212"/>
        <v>-13.62768735309249</v>
      </c>
      <c r="AB621">
        <f t="shared" si="220"/>
        <v>0</v>
      </c>
    </row>
    <row r="622" spans="1:28" x14ac:dyDescent="0.25">
      <c r="A622">
        <f t="shared" si="199"/>
        <v>5.8999999999999186</v>
      </c>
      <c r="B622">
        <v>0</v>
      </c>
      <c r="C622" s="5">
        <f t="shared" si="213"/>
        <v>408.3317610557304</v>
      </c>
      <c r="D622" s="5">
        <f t="shared" si="214"/>
        <v>-29.315300823105002</v>
      </c>
      <c r="E622" s="2">
        <f t="shared" si="215"/>
        <v>408.3317610557304</v>
      </c>
      <c r="F622" s="2">
        <f t="shared" si="216"/>
        <v>0</v>
      </c>
      <c r="G622" s="3">
        <v>0</v>
      </c>
      <c r="H622" s="3">
        <f t="shared" si="217"/>
        <v>50.016927410697988</v>
      </c>
      <c r="I622" s="3">
        <f t="shared" si="200"/>
        <v>-67.293992056286072</v>
      </c>
      <c r="J622" s="2">
        <f t="shared" si="202"/>
        <v>83.84613523877249</v>
      </c>
      <c r="K622" s="2">
        <f t="shared" si="203"/>
        <v>83.84613523877249</v>
      </c>
      <c r="L622" s="2">
        <f t="shared" si="204"/>
        <v>57.15482974694784</v>
      </c>
      <c r="M622" s="5">
        <f t="shared" si="205"/>
        <v>0.41832259537036987</v>
      </c>
      <c r="N622" s="4">
        <f t="shared" si="218"/>
        <v>0.30737313275010847</v>
      </c>
      <c r="O622" s="4">
        <f t="shared" si="219"/>
        <v>0.27614012001919103</v>
      </c>
      <c r="P622" s="4">
        <v>0</v>
      </c>
      <c r="Q622" s="4">
        <f t="shared" si="206"/>
        <v>0</v>
      </c>
      <c r="R622" s="5">
        <v>0</v>
      </c>
      <c r="S622" s="5">
        <f t="shared" si="207"/>
        <v>-9.2687281302440496</v>
      </c>
      <c r="T622" s="5">
        <f t="shared" si="208"/>
        <v>12.47037252102596</v>
      </c>
      <c r="U622" s="6">
        <f t="shared" si="209"/>
        <v>1837.9557973233505</v>
      </c>
      <c r="V622" s="5">
        <v>0</v>
      </c>
      <c r="W622" s="5">
        <f t="shared" si="210"/>
        <v>8.231853126631373</v>
      </c>
      <c r="X622" s="5">
        <f t="shared" si="211"/>
        <v>6.118406527968614</v>
      </c>
      <c r="Y622" s="5">
        <v>0</v>
      </c>
      <c r="Z622" s="5">
        <f t="shared" si="201"/>
        <v>-1.0368750036126766</v>
      </c>
      <c r="AA622" s="5">
        <f t="shared" si="212"/>
        <v>-13.585220951005425</v>
      </c>
      <c r="AB622">
        <f t="shared" si="220"/>
        <v>0</v>
      </c>
    </row>
    <row r="623" spans="1:28" x14ac:dyDescent="0.25">
      <c r="A623">
        <f t="shared" si="199"/>
        <v>5.9099999999999184</v>
      </c>
      <c r="B623">
        <v>0</v>
      </c>
      <c r="C623" s="5">
        <f t="shared" si="213"/>
        <v>408.83187848608719</v>
      </c>
      <c r="D623" s="5">
        <f t="shared" si="214"/>
        <v>-29.988920004715414</v>
      </c>
      <c r="E623" s="2">
        <f t="shared" si="215"/>
        <v>408.83187848608719</v>
      </c>
      <c r="F623" s="2">
        <f t="shared" si="216"/>
        <v>0</v>
      </c>
      <c r="G623" s="3">
        <v>0</v>
      </c>
      <c r="H623" s="3">
        <f t="shared" si="217"/>
        <v>50.00655866066186</v>
      </c>
      <c r="I623" s="3">
        <f t="shared" si="200"/>
        <v>-67.42984426579612</v>
      </c>
      <c r="J623" s="2">
        <f t="shared" si="202"/>
        <v>83.949031005674712</v>
      </c>
      <c r="K623" s="2">
        <f t="shared" si="203"/>
        <v>83.949031005674712</v>
      </c>
      <c r="L623" s="2">
        <f t="shared" si="204"/>
        <v>57.224970010684871</v>
      </c>
      <c r="M623" s="5">
        <f t="shared" si="205"/>
        <v>0.41829727751540535</v>
      </c>
      <c r="N623" s="4">
        <f t="shared" si="218"/>
        <v>0.30687532256842476</v>
      </c>
      <c r="O623" s="4">
        <f t="shared" si="219"/>
        <v>0.27597924010697139</v>
      </c>
      <c r="P623" s="4">
        <v>0</v>
      </c>
      <c r="Q623" s="4">
        <f t="shared" si="206"/>
        <v>0</v>
      </c>
      <c r="R623" s="5">
        <v>0</v>
      </c>
      <c r="S623" s="5">
        <f t="shared" si="207"/>
        <v>-9.2776173432294176</v>
      </c>
      <c r="T623" s="5">
        <f t="shared" si="208"/>
        <v>12.510124858956429</v>
      </c>
      <c r="U623" s="6">
        <f t="shared" si="209"/>
        <v>1837.2207620212823</v>
      </c>
      <c r="V623" s="5">
        <v>0</v>
      </c>
      <c r="W623" s="5">
        <f t="shared" si="210"/>
        <v>8.2537825078026614</v>
      </c>
      <c r="X623" s="5">
        <f t="shared" si="211"/>
        <v>6.1210768561442919</v>
      </c>
      <c r="Y623" s="5">
        <v>0</v>
      </c>
      <c r="Z623" s="5">
        <f t="shared" si="201"/>
        <v>-1.0238348354267561</v>
      </c>
      <c r="AA623" s="5">
        <f t="shared" si="212"/>
        <v>-13.542798284899277</v>
      </c>
      <c r="AB623">
        <f t="shared" si="220"/>
        <v>0</v>
      </c>
    </row>
    <row r="624" spans="1:28" x14ac:dyDescent="0.25">
      <c r="A624">
        <f t="shared" si="199"/>
        <v>5.9199999999999182</v>
      </c>
      <c r="B624">
        <v>0</v>
      </c>
      <c r="C624" s="5">
        <f t="shared" si="213"/>
        <v>409.33189288095207</v>
      </c>
      <c r="D624" s="5">
        <f t="shared" si="214"/>
        <v>-30.66389558728762</v>
      </c>
      <c r="E624" s="2">
        <f t="shared" si="215"/>
        <v>409.33189288095207</v>
      </c>
      <c r="F624" s="2">
        <f t="shared" si="216"/>
        <v>0</v>
      </c>
      <c r="G624" s="3">
        <v>0</v>
      </c>
      <c r="H624" s="3">
        <f t="shared" si="217"/>
        <v>49.996320312307589</v>
      </c>
      <c r="I624" s="3">
        <f t="shared" si="200"/>
        <v>-67.565272248645115</v>
      </c>
      <c r="J624" s="2">
        <f t="shared" si="202"/>
        <v>84.051758213641165</v>
      </c>
      <c r="K624" s="2">
        <f t="shared" si="203"/>
        <v>84.051758213641165</v>
      </c>
      <c r="L624" s="2">
        <f t="shared" si="204"/>
        <v>57.29499537398852</v>
      </c>
      <c r="M624" s="5">
        <f t="shared" si="205"/>
        <v>0.41827209163371831</v>
      </c>
      <c r="N624" s="4">
        <f t="shared" si="218"/>
        <v>0.30637930476434749</v>
      </c>
      <c r="O624" s="4">
        <f t="shared" si="219"/>
        <v>0.27581860671164216</v>
      </c>
      <c r="P624" s="4">
        <v>0</v>
      </c>
      <c r="Q624" s="4">
        <f t="shared" si="206"/>
        <v>0</v>
      </c>
      <c r="R624" s="5">
        <v>0</v>
      </c>
      <c r="S624" s="5">
        <f t="shared" si="207"/>
        <v>-9.286509224923746</v>
      </c>
      <c r="T624" s="5">
        <f t="shared" si="208"/>
        <v>12.549834069829917</v>
      </c>
      <c r="U624" s="6">
        <f t="shared" si="209"/>
        <v>1836.4860206745395</v>
      </c>
      <c r="V624" s="5">
        <v>0</v>
      </c>
      <c r="W624" s="5">
        <f t="shared" si="210"/>
        <v>8.2756603102126363</v>
      </c>
      <c r="X624" s="5">
        <f t="shared" si="211"/>
        <v>6.1237459703056061</v>
      </c>
      <c r="Y624" s="5">
        <v>0</v>
      </c>
      <c r="Z624" s="5">
        <f t="shared" si="201"/>
        <v>-1.0108489147111097</v>
      </c>
      <c r="AA624" s="5">
        <f t="shared" si="212"/>
        <v>-13.500419959864477</v>
      </c>
      <c r="AB624">
        <f t="shared" si="220"/>
        <v>0</v>
      </c>
    </row>
    <row r="625" spans="1:28" x14ac:dyDescent="0.25">
      <c r="A625">
        <f t="shared" si="199"/>
        <v>5.929999999999918</v>
      </c>
      <c r="B625">
        <v>0</v>
      </c>
      <c r="C625" s="5">
        <f t="shared" si="213"/>
        <v>409.83180554162936</v>
      </c>
      <c r="D625" s="5">
        <f t="shared" si="214"/>
        <v>-31.340223330772062</v>
      </c>
      <c r="E625" s="2">
        <f t="shared" si="215"/>
        <v>409.83180554162936</v>
      </c>
      <c r="F625" s="2">
        <f t="shared" si="216"/>
        <v>0</v>
      </c>
      <c r="G625" s="3">
        <v>0</v>
      </c>
      <c r="H625" s="3">
        <f t="shared" si="217"/>
        <v>49.986211823160474</v>
      </c>
      <c r="I625" s="3">
        <f t="shared" si="200"/>
        <v>-67.700276448243756</v>
      </c>
      <c r="J625" s="2">
        <f t="shared" si="202"/>
        <v>84.154315418750187</v>
      </c>
      <c r="K625" s="2">
        <f t="shared" si="203"/>
        <v>84.154315418750187</v>
      </c>
      <c r="L625" s="2">
        <f t="shared" si="204"/>
        <v>57.364904852590442</v>
      </c>
      <c r="M625" s="5">
        <f t="shared" si="205"/>
        <v>0.41824703712792227</v>
      </c>
      <c r="N625" s="4">
        <f t="shared" si="218"/>
        <v>0.30588507626369343</v>
      </c>
      <c r="O625" s="4">
        <f t="shared" si="219"/>
        <v>0.27565822140737012</v>
      </c>
      <c r="P625" s="4">
        <v>0</v>
      </c>
      <c r="Q625" s="4">
        <f t="shared" si="206"/>
        <v>0</v>
      </c>
      <c r="R625" s="5">
        <v>0</v>
      </c>
      <c r="S625" s="5">
        <f t="shared" si="207"/>
        <v>-9.2954036107116416</v>
      </c>
      <c r="T625" s="5">
        <f t="shared" si="208"/>
        <v>12.589499607801896</v>
      </c>
      <c r="U625" s="6">
        <f t="shared" si="209"/>
        <v>1835.751573165564</v>
      </c>
      <c r="V625" s="5">
        <v>0</v>
      </c>
      <c r="W625" s="5">
        <f t="shared" si="210"/>
        <v>8.2974863232181644</v>
      </c>
      <c r="X625" s="5">
        <f t="shared" si="211"/>
        <v>6.1264138155955727</v>
      </c>
      <c r="Y625" s="5">
        <v>0</v>
      </c>
      <c r="Z625" s="5">
        <f t="shared" si="201"/>
        <v>-0.99791728749347719</v>
      </c>
      <c r="AA625" s="5">
        <f t="shared" si="212"/>
        <v>-13.458086576602533</v>
      </c>
      <c r="AB625">
        <f t="shared" si="220"/>
        <v>0</v>
      </c>
    </row>
    <row r="626" spans="1:28" x14ac:dyDescent="0.25">
      <c r="A626">
        <f t="shared" si="199"/>
        <v>5.9399999999999178</v>
      </c>
      <c r="B626">
        <v>0</v>
      </c>
      <c r="C626" s="5">
        <f t="shared" si="213"/>
        <v>410.33161776399658</v>
      </c>
      <c r="D626" s="5">
        <f t="shared" si="214"/>
        <v>-32.017898999583331</v>
      </c>
      <c r="E626" s="2">
        <f t="shared" si="215"/>
        <v>410.33161776399658</v>
      </c>
      <c r="F626" s="2">
        <f t="shared" si="216"/>
        <v>0</v>
      </c>
      <c r="G626" s="3">
        <v>0</v>
      </c>
      <c r="H626" s="3">
        <f t="shared" si="217"/>
        <v>49.976232650285539</v>
      </c>
      <c r="I626" s="3">
        <f t="shared" si="200"/>
        <v>-67.834857314009781</v>
      </c>
      <c r="J626" s="2">
        <f t="shared" si="202"/>
        <v>84.2567011977536</v>
      </c>
      <c r="K626" s="2">
        <f t="shared" si="203"/>
        <v>84.2567011977536</v>
      </c>
      <c r="L626" s="2">
        <f t="shared" si="204"/>
        <v>57.434697476314653</v>
      </c>
      <c r="M626" s="5">
        <f t="shared" si="205"/>
        <v>0.41822211339921195</v>
      </c>
      <c r="N626" s="4">
        <f t="shared" si="218"/>
        <v>0.30539263391284022</v>
      </c>
      <c r="O626" s="4">
        <f t="shared" si="219"/>
        <v>0.27549808573928297</v>
      </c>
      <c r="P626" s="4">
        <v>0</v>
      </c>
      <c r="Q626" s="4">
        <f t="shared" si="206"/>
        <v>0</v>
      </c>
      <c r="R626" s="5">
        <v>0</v>
      </c>
      <c r="S626" s="5">
        <f t="shared" si="207"/>
        <v>-9.3043003374742455</v>
      </c>
      <c r="T626" s="5">
        <f t="shared" si="208"/>
        <v>12.629120930660076</v>
      </c>
      <c r="U626" s="6">
        <f t="shared" si="209"/>
        <v>1835.0174193768444</v>
      </c>
      <c r="V626" s="5">
        <v>0</v>
      </c>
      <c r="W626" s="5">
        <f t="shared" si="210"/>
        <v>8.3192603391720112</v>
      </c>
      <c r="X626" s="5">
        <f t="shared" si="211"/>
        <v>6.1290803379177561</v>
      </c>
      <c r="Y626" s="5">
        <v>0</v>
      </c>
      <c r="Z626" s="5">
        <f t="shared" si="201"/>
        <v>-0.98503999830223421</v>
      </c>
      <c r="AA626" s="5">
        <f t="shared" si="212"/>
        <v>-13.415798731422168</v>
      </c>
      <c r="AB626">
        <f t="shared" si="220"/>
        <v>0</v>
      </c>
    </row>
    <row r="627" spans="1:28" x14ac:dyDescent="0.25">
      <c r="A627">
        <f t="shared" si="199"/>
        <v>5.9499999999999176</v>
      </c>
      <c r="B627">
        <v>0</v>
      </c>
      <c r="C627" s="5">
        <f t="shared" si="213"/>
        <v>410.83133083849947</v>
      </c>
      <c r="D627" s="5">
        <f t="shared" si="214"/>
        <v>-32.69691836266</v>
      </c>
      <c r="E627" s="2">
        <f t="shared" si="215"/>
        <v>410.83133083849947</v>
      </c>
      <c r="F627" s="2">
        <f t="shared" si="216"/>
        <v>0</v>
      </c>
      <c r="G627" s="3">
        <v>0</v>
      </c>
      <c r="H627" s="3">
        <f t="shared" si="217"/>
        <v>49.966382250302516</v>
      </c>
      <c r="I627" s="3">
        <f t="shared" si="200"/>
        <v>-67.969015301324006</v>
      </c>
      <c r="J627" s="2">
        <f t="shared" si="202"/>
        <v>84.35891414791304</v>
      </c>
      <c r="K627" s="2">
        <f t="shared" si="203"/>
        <v>84.35891414791304</v>
      </c>
      <c r="L627" s="2">
        <f t="shared" si="204"/>
        <v>57.504372288965939</v>
      </c>
      <c r="M627" s="5">
        <f t="shared" si="205"/>
        <v>0.41819731984748376</v>
      </c>
      <c r="N627" s="4">
        <f t="shared" si="218"/>
        <v>0.30490197448064849</v>
      </c>
      <c r="O627" s="4">
        <f t="shared" si="219"/>
        <v>0.27533820122377051</v>
      </c>
      <c r="P627" s="4">
        <v>0</v>
      </c>
      <c r="Q627" s="4">
        <f t="shared" si="206"/>
        <v>0</v>
      </c>
      <c r="R627" s="5">
        <v>0</v>
      </c>
      <c r="S627" s="5">
        <f t="shared" si="207"/>
        <v>-9.3131992435706703</v>
      </c>
      <c r="T627" s="5">
        <f t="shared" si="208"/>
        <v>12.668697499841537</v>
      </c>
      <c r="U627" s="6">
        <f t="shared" si="209"/>
        <v>1834.2835591909156</v>
      </c>
      <c r="V627" s="5">
        <v>0</v>
      </c>
      <c r="W627" s="5">
        <f t="shared" si="210"/>
        <v>8.340982153416439</v>
      </c>
      <c r="X627" s="5">
        <f t="shared" si="211"/>
        <v>6.1317454839225647</v>
      </c>
      <c r="Y627" s="5">
        <v>0</v>
      </c>
      <c r="Z627" s="5">
        <f t="shared" si="201"/>
        <v>-0.9722170901542313</v>
      </c>
      <c r="AA627" s="5">
        <f t="shared" si="212"/>
        <v>-13.3735570162359</v>
      </c>
      <c r="AB627">
        <f t="shared" si="220"/>
        <v>0</v>
      </c>
    </row>
    <row r="628" spans="1:28" x14ac:dyDescent="0.25">
      <c r="A628">
        <f t="shared" si="199"/>
        <v>5.9599999999999174</v>
      </c>
      <c r="B628">
        <v>0</v>
      </c>
      <c r="C628" s="5">
        <f t="shared" si="213"/>
        <v>411.33094605014799</v>
      </c>
      <c r="D628" s="5">
        <f t="shared" si="214"/>
        <v>-33.377277193524051</v>
      </c>
      <c r="E628" s="2">
        <f t="shared" si="215"/>
        <v>411.33094605014799</v>
      </c>
      <c r="F628" s="2">
        <f t="shared" si="216"/>
        <v>0</v>
      </c>
      <c r="G628" s="3">
        <v>0</v>
      </c>
      <c r="H628" s="3">
        <f t="shared" si="217"/>
        <v>49.956660079400976</v>
      </c>
      <c r="I628" s="3">
        <f t="shared" si="200"/>
        <v>-68.102750871486364</v>
      </c>
      <c r="J628" s="2">
        <f t="shared" si="202"/>
        <v>84.460952886837305</v>
      </c>
      <c r="K628" s="2">
        <f t="shared" si="203"/>
        <v>84.460952886837305</v>
      </c>
      <c r="L628" s="2">
        <f t="shared" si="204"/>
        <v>57.57392834821902</v>
      </c>
      <c r="M628" s="5">
        <f t="shared" si="205"/>
        <v>0.41817265587145303</v>
      </c>
      <c r="N628" s="4">
        <f t="shared" si="218"/>
        <v>0.30441309466035066</v>
      </c>
      <c r="O628" s="4">
        <f t="shared" si="219"/>
        <v>0.27517856934878382</v>
      </c>
      <c r="P628" s="4">
        <v>0</v>
      </c>
      <c r="Q628" s="4">
        <f t="shared" si="206"/>
        <v>0</v>
      </c>
      <c r="R628" s="5">
        <v>0</v>
      </c>
      <c r="S628" s="5">
        <f t="shared" si="207"/>
        <v>-9.322100168819663</v>
      </c>
      <c r="T628" s="5">
        <f t="shared" si="208"/>
        <v>12.708228780449309</v>
      </c>
      <c r="U628" s="6">
        <f t="shared" si="209"/>
        <v>1833.5499924903602</v>
      </c>
      <c r="V628" s="5">
        <v>0</v>
      </c>
      <c r="W628" s="5">
        <f t="shared" si="210"/>
        <v>8.362651564276538</v>
      </c>
      <c r="X628" s="5">
        <f t="shared" si="211"/>
        <v>6.1344092009937912</v>
      </c>
      <c r="Y628" s="5">
        <v>0</v>
      </c>
      <c r="Z628" s="5">
        <f t="shared" si="201"/>
        <v>-0.95944860454312497</v>
      </c>
      <c r="AA628" s="5">
        <f t="shared" si="212"/>
        <v>-13.331362018556899</v>
      </c>
      <c r="AB628">
        <f t="shared" si="220"/>
        <v>0</v>
      </c>
    </row>
    <row r="629" spans="1:28" x14ac:dyDescent="0.25">
      <c r="A629">
        <f t="shared" si="199"/>
        <v>5.9699999999999172</v>
      </c>
      <c r="B629">
        <v>0</v>
      </c>
      <c r="C629" s="5">
        <f t="shared" si="213"/>
        <v>411.83046467851176</v>
      </c>
      <c r="D629" s="5">
        <f t="shared" si="214"/>
        <v>-34.058971270339839</v>
      </c>
      <c r="E629" s="2">
        <f t="shared" si="215"/>
        <v>411.83046467851176</v>
      </c>
      <c r="F629" s="2">
        <f t="shared" si="216"/>
        <v>0</v>
      </c>
      <c r="G629" s="3">
        <v>0</v>
      </c>
      <c r="H629" s="3">
        <f t="shared" si="217"/>
        <v>49.947065593355546</v>
      </c>
      <c r="I629" s="3">
        <f t="shared" si="200"/>
        <v>-68.236064491671939</v>
      </c>
      <c r="J629" s="2">
        <f t="shared" si="202"/>
        <v>84.562816052320386</v>
      </c>
      <c r="K629" s="2">
        <f t="shared" si="203"/>
        <v>84.562816052320386</v>
      </c>
      <c r="L629" s="2">
        <f t="shared" si="204"/>
        <v>57.6433647255081</v>
      </c>
      <c r="M629" s="5">
        <f t="shared" si="205"/>
        <v>0.41814812086876824</v>
      </c>
      <c r="N629" s="4">
        <f t="shared" si="218"/>
        <v>0.30392599107140916</v>
      </c>
      <c r="O629" s="4">
        <f t="shared" si="219"/>
        <v>0.27501919157413246</v>
      </c>
      <c r="P629" s="4">
        <v>0</v>
      </c>
      <c r="Q629" s="4">
        <f t="shared" si="206"/>
        <v>0</v>
      </c>
      <c r="R629" s="5">
        <v>0</v>
      </c>
      <c r="S629" s="5">
        <f t="shared" si="207"/>
        <v>-9.3310029544815496</v>
      </c>
      <c r="T629" s="5">
        <f t="shared" si="208"/>
        <v>12.74771424126838</v>
      </c>
      <c r="U629" s="6">
        <f t="shared" si="209"/>
        <v>1832.8167191578075</v>
      </c>
      <c r="V629" s="5">
        <v>0</v>
      </c>
      <c r="W629" s="5">
        <f t="shared" si="210"/>
        <v>8.3842683730533079</v>
      </c>
      <c r="X629" s="5">
        <f t="shared" si="211"/>
        <v>6.1370714372353614</v>
      </c>
      <c r="Y629" s="5">
        <v>0</v>
      </c>
      <c r="Z629" s="5">
        <f t="shared" si="201"/>
        <v>-0.94673458142824174</v>
      </c>
      <c r="AA629" s="5">
        <f t="shared" si="212"/>
        <v>-13.28921432149626</v>
      </c>
      <c r="AB629">
        <f t="shared" si="220"/>
        <v>0</v>
      </c>
    </row>
    <row r="630" spans="1:28" x14ac:dyDescent="0.25">
      <c r="A630">
        <f t="shared" si="199"/>
        <v>5.9799999999999169</v>
      </c>
      <c r="B630">
        <v>0</v>
      </c>
      <c r="C630" s="5">
        <f t="shared" si="213"/>
        <v>412.32988799771624</v>
      </c>
      <c r="D630" s="5">
        <f t="shared" si="214"/>
        <v>-34.741996375972633</v>
      </c>
      <c r="E630" s="2">
        <f t="shared" si="215"/>
        <v>412.32988799771624</v>
      </c>
      <c r="F630" s="2">
        <f t="shared" si="216"/>
        <v>0</v>
      </c>
      <c r="G630" s="3">
        <v>0</v>
      </c>
      <c r="H630" s="3">
        <f t="shared" si="217"/>
        <v>49.937598247541267</v>
      </c>
      <c r="I630" s="3">
        <f t="shared" si="200"/>
        <v>-68.368956634886899</v>
      </c>
      <c r="J630" s="2">
        <f t="shared" si="202"/>
        <v>84.664502302180225</v>
      </c>
      <c r="K630" s="2">
        <f t="shared" si="203"/>
        <v>84.664502302180225</v>
      </c>
      <c r="L630" s="2">
        <f t="shared" si="204"/>
        <v>57.712680505916985</v>
      </c>
      <c r="M630" s="5">
        <f t="shared" si="205"/>
        <v>0.41812371423612299</v>
      </c>
      <c r="N630" s="4">
        <f t="shared" si="218"/>
        <v>0.30344066026134325</v>
      </c>
      <c r="O630" s="4">
        <f t="shared" si="219"/>
        <v>0.27486006933177909</v>
      </c>
      <c r="P630" s="4">
        <v>0</v>
      </c>
      <c r="Q630" s="4">
        <f t="shared" si="206"/>
        <v>0</v>
      </c>
      <c r="R630" s="5">
        <v>0</v>
      </c>
      <c r="S630" s="5">
        <f t="shared" si="207"/>
        <v>-9.3399074432403673</v>
      </c>
      <c r="T630" s="5">
        <f t="shared" si="208"/>
        <v>12.787153354781099</v>
      </c>
      <c r="U630" s="6">
        <f t="shared" si="209"/>
        <v>1832.0837390759339</v>
      </c>
      <c r="V630" s="5">
        <v>0</v>
      </c>
      <c r="W630" s="5">
        <f t="shared" si="210"/>
        <v>8.4058323840164082</v>
      </c>
      <c r="X630" s="5">
        <f t="shared" si="211"/>
        <v>6.1397321414582944</v>
      </c>
      <c r="Y630" s="5">
        <v>0</v>
      </c>
      <c r="Z630" s="5">
        <f t="shared" si="201"/>
        <v>-0.93407505922395906</v>
      </c>
      <c r="AA630" s="5">
        <f t="shared" si="212"/>
        <v>-13.247114503760606</v>
      </c>
      <c r="AB630">
        <f t="shared" si="220"/>
        <v>0</v>
      </c>
    </row>
    <row r="631" spans="1:28" x14ac:dyDescent="0.25">
      <c r="A631">
        <f t="shared" si="199"/>
        <v>5.9899999999999167</v>
      </c>
      <c r="B631">
        <v>0</v>
      </c>
      <c r="C631" s="5">
        <f t="shared" si="213"/>
        <v>412.82921727643867</v>
      </c>
      <c r="D631" s="5">
        <f t="shared" si="214"/>
        <v>-35.42634829804669</v>
      </c>
      <c r="E631" s="2">
        <f t="shared" si="215"/>
        <v>412.82921727643867</v>
      </c>
      <c r="F631" s="2">
        <f t="shared" si="216"/>
        <v>0</v>
      </c>
      <c r="G631" s="3">
        <v>0</v>
      </c>
      <c r="H631" s="3">
        <f t="shared" si="217"/>
        <v>49.92825749694903</v>
      </c>
      <c r="I631" s="3">
        <f t="shared" si="200"/>
        <v>-68.501427779924512</v>
      </c>
      <c r="J631" s="2">
        <f t="shared" si="202"/>
        <v>84.766010314098551</v>
      </c>
      <c r="K631" s="2">
        <f t="shared" si="203"/>
        <v>84.766010314098551</v>
      </c>
      <c r="L631" s="2">
        <f t="shared" si="204"/>
        <v>57.781874788069899</v>
      </c>
      <c r="M631" s="5">
        <f t="shared" si="205"/>
        <v>0.418099435369365</v>
      </c>
      <c r="N631" s="4">
        <f t="shared" si="218"/>
        <v>0.30295709870752424</v>
      </c>
      <c r="O631" s="4">
        <f t="shared" si="219"/>
        <v>0.27470120402613163</v>
      </c>
      <c r="P631" s="4">
        <v>0</v>
      </c>
      <c r="Q631" s="4">
        <f t="shared" si="206"/>
        <v>0</v>
      </c>
      <c r="R631" s="5">
        <v>0</v>
      </c>
      <c r="S631" s="5">
        <f t="shared" si="207"/>
        <v>-9.3488134791863242</v>
      </c>
      <c r="T631" s="5">
        <f t="shared" si="208"/>
        <v>12.82654559718212</v>
      </c>
      <c r="U631" s="6">
        <f t="shared" si="209"/>
        <v>1831.3510521274623</v>
      </c>
      <c r="V631" s="5">
        <v>0</v>
      </c>
      <c r="W631" s="5">
        <f t="shared" si="210"/>
        <v>8.4273434043967086</v>
      </c>
      <c r="X631" s="5">
        <f t="shared" si="211"/>
        <v>6.1423912631678812</v>
      </c>
      <c r="Y631" s="5">
        <v>0</v>
      </c>
      <c r="Z631" s="5">
        <f t="shared" si="201"/>
        <v>-0.92147007478961562</v>
      </c>
      <c r="AA631" s="5">
        <f t="shared" si="212"/>
        <v>-13.205063139649997</v>
      </c>
      <c r="AB631">
        <f t="shared" si="220"/>
        <v>0</v>
      </c>
    </row>
    <row r="632" spans="1:28" x14ac:dyDescent="0.25">
      <c r="A632">
        <f t="shared" si="199"/>
        <v>5.9999999999999165</v>
      </c>
      <c r="B632">
        <v>0</v>
      </c>
      <c r="C632" s="5">
        <f t="shared" si="213"/>
        <v>413.32845377790437</v>
      </c>
      <c r="D632" s="5">
        <f t="shared" si="214"/>
        <v>-36.112022829002917</v>
      </c>
      <c r="E632" s="2">
        <f t="shared" si="215"/>
        <v>413.32845377790437</v>
      </c>
      <c r="F632" s="2">
        <f t="shared" si="216"/>
        <v>0</v>
      </c>
      <c r="G632" s="3">
        <v>0</v>
      </c>
      <c r="H632" s="3">
        <f t="shared" si="217"/>
        <v>49.919042796201133</v>
      </c>
      <c r="I632" s="3">
        <f t="shared" si="200"/>
        <v>-68.633478411321008</v>
      </c>
      <c r="J632" s="2">
        <f t="shared" si="202"/>
        <v>84.867338785461087</v>
      </c>
      <c r="K632" s="2">
        <f t="shared" si="203"/>
        <v>84.867338785461087</v>
      </c>
      <c r="L632" s="2">
        <f t="shared" si="204"/>
        <v>57.850946684022553</v>
      </c>
      <c r="M632" s="5">
        <f t="shared" si="205"/>
        <v>0.41807528366360197</v>
      </c>
      <c r="N632" s="4">
        <f t="shared" si="218"/>
        <v>0.30247530281894192</v>
      </c>
      <c r="O632" s="4">
        <f t="shared" si="219"/>
        <v>0.27454259703433365</v>
      </c>
      <c r="P632" s="4">
        <v>0</v>
      </c>
      <c r="Q632" s="4">
        <f t="shared" si="206"/>
        <v>0</v>
      </c>
      <c r="R632" s="5">
        <v>0</v>
      </c>
      <c r="S632" s="5">
        <f t="shared" si="207"/>
        <v>-9.3577209077983863</v>
      </c>
      <c r="T632" s="5">
        <f t="shared" si="208"/>
        <v>12.865890448392644</v>
      </c>
      <c r="U632" s="6">
        <f t="shared" si="209"/>
        <v>1830.6186581951631</v>
      </c>
      <c r="V632" s="5">
        <v>0</v>
      </c>
      <c r="W632" s="5">
        <f t="shared" si="210"/>
        <v>8.4488012443785241</v>
      </c>
      <c r="X632" s="5">
        <f t="shared" si="211"/>
        <v>6.1450487525510686</v>
      </c>
      <c r="Y632" s="5">
        <v>0</v>
      </c>
      <c r="Z632" s="5">
        <f t="shared" si="201"/>
        <v>-0.90891966341986219</v>
      </c>
      <c r="AA632" s="5">
        <f t="shared" si="212"/>
        <v>-13.163060799056286</v>
      </c>
      <c r="AB632">
        <f t="shared" si="220"/>
        <v>0</v>
      </c>
    </row>
    <row r="633" spans="1:28" x14ac:dyDescent="0.25">
      <c r="A633">
        <f t="shared" si="199"/>
        <v>6.0099999999999163</v>
      </c>
      <c r="B633">
        <v>0</v>
      </c>
      <c r="C633" s="5">
        <f t="shared" si="213"/>
        <v>413.82759875988319</v>
      </c>
      <c r="D633" s="5">
        <f t="shared" si="214"/>
        <v>-36.799015766156074</v>
      </c>
      <c r="E633" s="2">
        <f t="shared" si="215"/>
        <v>413.82759875988319</v>
      </c>
      <c r="F633" s="2">
        <f t="shared" si="216"/>
        <v>0</v>
      </c>
      <c r="G633" s="3">
        <v>0</v>
      </c>
      <c r="H633" s="3">
        <f t="shared" si="217"/>
        <v>49.909953599566933</v>
      </c>
      <c r="I633" s="3">
        <f t="shared" si="200"/>
        <v>-68.765109019311566</v>
      </c>
      <c r="J633" s="2">
        <f t="shared" si="202"/>
        <v>84.968486433199033</v>
      </c>
      <c r="K633" s="2">
        <f t="shared" si="203"/>
        <v>84.968486433199033</v>
      </c>
      <c r="L633" s="2">
        <f t="shared" si="204"/>
        <v>57.919895319154072</v>
      </c>
      <c r="M633" s="5">
        <f t="shared" si="205"/>
        <v>0.4180512585133061</v>
      </c>
      <c r="N633" s="4">
        <f t="shared" si="218"/>
        <v>0.30199526893793971</v>
      </c>
      <c r="O633" s="4">
        <f t="shared" si="219"/>
        <v>0.27438424970655217</v>
      </c>
      <c r="P633" s="4">
        <v>0</v>
      </c>
      <c r="Q633" s="4">
        <f t="shared" si="206"/>
        <v>0</v>
      </c>
      <c r="R633" s="5">
        <v>0</v>
      </c>
      <c r="S633" s="5">
        <f t="shared" si="207"/>
        <v>-9.3666295759272238</v>
      </c>
      <c r="T633" s="5">
        <f t="shared" si="208"/>
        <v>12.905187392074282</v>
      </c>
      <c r="U633" s="6">
        <f t="shared" si="209"/>
        <v>1829.8865571618533</v>
      </c>
      <c r="V633" s="5">
        <v>0</v>
      </c>
      <c r="W633" s="5">
        <f t="shared" si="210"/>
        <v>8.4702057170916358</v>
      </c>
      <c r="X633" s="5">
        <f t="shared" si="211"/>
        <v>6.147704560464061</v>
      </c>
      <c r="Y633" s="5">
        <v>0</v>
      </c>
      <c r="Z633" s="5">
        <f t="shared" si="201"/>
        <v>-0.89642385883558795</v>
      </c>
      <c r="AA633" s="5">
        <f t="shared" si="212"/>
        <v>-13.121108047461657</v>
      </c>
      <c r="AB633">
        <f t="shared" si="220"/>
        <v>0</v>
      </c>
    </row>
    <row r="634" spans="1:28" x14ac:dyDescent="0.25">
      <c r="A634">
        <f t="shared" si="199"/>
        <v>6.0199999999999161</v>
      </c>
      <c r="B634">
        <v>0</v>
      </c>
      <c r="C634" s="5">
        <f t="shared" si="213"/>
        <v>414.32665347468594</v>
      </c>
      <c r="D634" s="5">
        <f t="shared" si="214"/>
        <v>-37.487322911751562</v>
      </c>
      <c r="E634" s="2">
        <f t="shared" si="215"/>
        <v>414.32665347468594</v>
      </c>
      <c r="F634" s="2">
        <f t="shared" si="216"/>
        <v>0</v>
      </c>
      <c r="G634" s="3">
        <v>0</v>
      </c>
      <c r="H634" s="3">
        <f t="shared" si="217"/>
        <v>49.900989360978578</v>
      </c>
      <c r="I634" s="3">
        <f t="shared" si="200"/>
        <v>-68.89632009978618</v>
      </c>
      <c r="J634" s="2">
        <f t="shared" si="202"/>
        <v>85.069451993631048</v>
      </c>
      <c r="K634" s="2">
        <f t="shared" si="203"/>
        <v>85.069451993631048</v>
      </c>
      <c r="L634" s="2">
        <f t="shared" si="204"/>
        <v>57.988719832059331</v>
      </c>
      <c r="M634" s="5">
        <f t="shared" si="205"/>
        <v>0.41802735931241408</v>
      </c>
      <c r="N634" s="4">
        <f t="shared" si="218"/>
        <v>0.30151699334192034</v>
      </c>
      <c r="O634" s="4">
        <f t="shared" si="219"/>
        <v>0.27422616336626293</v>
      </c>
      <c r="P634" s="4">
        <v>0</v>
      </c>
      <c r="Q634" s="4">
        <f t="shared" si="206"/>
        <v>0</v>
      </c>
      <c r="R634" s="5">
        <v>0</v>
      </c>
      <c r="S634" s="5">
        <f t="shared" si="207"/>
        <v>-9.3755393317782865</v>
      </c>
      <c r="T634" s="5">
        <f t="shared" si="208"/>
        <v>12.944435915642238</v>
      </c>
      <c r="U634" s="6">
        <f t="shared" si="209"/>
        <v>1829.1547489103962</v>
      </c>
      <c r="V634" s="5">
        <v>0</v>
      </c>
      <c r="W634" s="5">
        <f t="shared" si="210"/>
        <v>8.4915566386030434</v>
      </c>
      <c r="X634" s="5">
        <f t="shared" si="211"/>
        <v>6.1503586384201174</v>
      </c>
      <c r="Y634" s="5">
        <v>0</v>
      </c>
      <c r="Z634" s="5">
        <f t="shared" si="201"/>
        <v>-0.88398269317524303</v>
      </c>
      <c r="AA634" s="5">
        <f t="shared" si="212"/>
        <v>-13.079205445937646</v>
      </c>
      <c r="AB634">
        <f t="shared" si="220"/>
        <v>0</v>
      </c>
    </row>
    <row r="635" spans="1:28" x14ac:dyDescent="0.25">
      <c r="A635">
        <f t="shared" si="199"/>
        <v>6.0299999999999159</v>
      </c>
      <c r="B635">
        <v>0</v>
      </c>
      <c r="C635" s="5">
        <f t="shared" si="213"/>
        <v>414.82561916916109</v>
      </c>
      <c r="D635" s="5">
        <f t="shared" si="214"/>
        <v>-38.176940073021719</v>
      </c>
      <c r="E635" s="2">
        <f t="shared" si="215"/>
        <v>414.82561916916109</v>
      </c>
      <c r="F635" s="2">
        <f t="shared" si="216"/>
        <v>0</v>
      </c>
      <c r="G635" s="3">
        <v>0</v>
      </c>
      <c r="H635" s="3">
        <f t="shared" si="217"/>
        <v>49.892149534046823</v>
      </c>
      <c r="I635" s="3">
        <f t="shared" si="200"/>
        <v>-69.027112154245557</v>
      </c>
      <c r="J635" s="2">
        <f t="shared" si="202"/>
        <v>85.170234222306107</v>
      </c>
      <c r="K635" s="2">
        <f t="shared" si="203"/>
        <v>85.170234222306107</v>
      </c>
      <c r="L635" s="2">
        <f t="shared" si="204"/>
        <v>58.057419374441785</v>
      </c>
      <c r="M635" s="5">
        <f t="shared" si="205"/>
        <v>0.4180035854544264</v>
      </c>
      <c r="N635" s="4">
        <f t="shared" si="218"/>
        <v>0.30104047224502367</v>
      </c>
      <c r="O635" s="4">
        <f t="shared" si="219"/>
        <v>0.27406833931053415</v>
      </c>
      <c r="P635" s="4">
        <v>0</v>
      </c>
      <c r="Q635" s="4">
        <f t="shared" si="206"/>
        <v>0</v>
      </c>
      <c r="R635" s="5">
        <v>0</v>
      </c>
      <c r="S635" s="5">
        <f t="shared" si="207"/>
        <v>-9.3844500248951768</v>
      </c>
      <c r="T635" s="5">
        <f t="shared" si="208"/>
        <v>12.983635510278031</v>
      </c>
      <c r="U635" s="6">
        <f t="shared" si="209"/>
        <v>1828.423233323703</v>
      </c>
      <c r="V635" s="5">
        <v>0</v>
      </c>
      <c r="W635" s="5">
        <f t="shared" si="210"/>
        <v>8.5128538279084704</v>
      </c>
      <c r="X635" s="5">
        <f t="shared" si="211"/>
        <v>6.1530109385775509</v>
      </c>
      <c r="Y635" s="5">
        <v>0</v>
      </c>
      <c r="Z635" s="5">
        <f t="shared" si="201"/>
        <v>-0.87159619698670632</v>
      </c>
      <c r="AA635" s="5">
        <f t="shared" si="212"/>
        <v>-13.037353551144417</v>
      </c>
      <c r="AB635">
        <f t="shared" si="220"/>
        <v>0</v>
      </c>
    </row>
    <row r="636" spans="1:28" x14ac:dyDescent="0.25">
      <c r="A636">
        <f t="shared" si="199"/>
        <v>6.0399999999999157</v>
      </c>
      <c r="B636">
        <v>0</v>
      </c>
      <c r="C636" s="5">
        <f t="shared" si="213"/>
        <v>415.3244970846917</v>
      </c>
      <c r="D636" s="5">
        <f t="shared" si="214"/>
        <v>-38.867863062241732</v>
      </c>
      <c r="E636" s="2">
        <f t="shared" si="215"/>
        <v>415.3244970846917</v>
      </c>
      <c r="F636" s="2">
        <f t="shared" si="216"/>
        <v>0</v>
      </c>
      <c r="G636" s="3">
        <v>0</v>
      </c>
      <c r="H636" s="3">
        <f t="shared" si="217"/>
        <v>49.883433572076953</v>
      </c>
      <c r="I636" s="3">
        <f t="shared" si="200"/>
        <v>-69.157485689756996</v>
      </c>
      <c r="J636" s="2">
        <f t="shared" si="202"/>
        <v>85.270831893847244</v>
      </c>
      <c r="K636" s="2">
        <f t="shared" si="203"/>
        <v>85.270831893847244</v>
      </c>
      <c r="L636" s="2">
        <f t="shared" si="204"/>
        <v>58.125993111006977</v>
      </c>
      <c r="M636" s="5">
        <f t="shared" si="205"/>
        <v>0.41797993633250341</v>
      </c>
      <c r="N636" s="4">
        <f t="shared" si="218"/>
        <v>0.30056570179977399</v>
      </c>
      <c r="O636" s="4">
        <f t="shared" si="219"/>
        <v>0.27391077881030734</v>
      </c>
      <c r="P636" s="4">
        <v>0</v>
      </c>
      <c r="Q636" s="4">
        <f t="shared" si="206"/>
        <v>0</v>
      </c>
      <c r="R636" s="5">
        <v>0</v>
      </c>
      <c r="S636" s="5">
        <f t="shared" si="207"/>
        <v>-9.3933615061432292</v>
      </c>
      <c r="T636" s="5">
        <f t="shared" si="208"/>
        <v>13.022785670941673</v>
      </c>
      <c r="U636" s="6">
        <f t="shared" si="209"/>
        <v>1827.6920102847309</v>
      </c>
      <c r="V636" s="5">
        <v>0</v>
      </c>
      <c r="W636" s="5">
        <f t="shared" si="210"/>
        <v>8.5340971069236424</v>
      </c>
      <c r="X636" s="5">
        <f t="shared" si="211"/>
        <v>6.1556614137279437</v>
      </c>
      <c r="Y636" s="5">
        <v>0</v>
      </c>
      <c r="Z636" s="5">
        <f t="shared" si="201"/>
        <v>-0.85926439921958675</v>
      </c>
      <c r="AA636" s="5">
        <f t="shared" si="212"/>
        <v>-12.995552915330382</v>
      </c>
      <c r="AB636">
        <f t="shared" si="220"/>
        <v>0</v>
      </c>
    </row>
    <row r="637" spans="1:28" x14ac:dyDescent="0.25">
      <c r="A637">
        <f t="shared" si="199"/>
        <v>6.0499999999999154</v>
      </c>
      <c r="B637">
        <v>0</v>
      </c>
      <c r="C637" s="5">
        <f t="shared" si="213"/>
        <v>415.82328845719246</v>
      </c>
      <c r="D637" s="5">
        <f t="shared" si="214"/>
        <v>-39.560087696785068</v>
      </c>
      <c r="E637" s="2">
        <f t="shared" si="215"/>
        <v>415.82328845719246</v>
      </c>
      <c r="F637" s="2">
        <f t="shared" si="216"/>
        <v>0</v>
      </c>
      <c r="G637" s="3">
        <v>0</v>
      </c>
      <c r="H637" s="3">
        <f t="shared" si="217"/>
        <v>49.874840928084758</v>
      </c>
      <c r="I637" s="3">
        <f t="shared" si="200"/>
        <v>-69.287441218910303</v>
      </c>
      <c r="J637" s="2">
        <f t="shared" si="202"/>
        <v>85.371243801796098</v>
      </c>
      <c r="K637" s="2">
        <f t="shared" si="203"/>
        <v>85.371243801796098</v>
      </c>
      <c r="L637" s="2">
        <f t="shared" si="204"/>
        <v>58.194440219356572</v>
      </c>
      <c r="M637" s="5">
        <f t="shared" si="205"/>
        <v>0.41795641133955846</v>
      </c>
      <c r="N637" s="4">
        <f t="shared" si="218"/>
        <v>0.30009267809870016</v>
      </c>
      <c r="O637" s="4">
        <f t="shared" si="219"/>
        <v>0.27375348311067604</v>
      </c>
      <c r="P637" s="4">
        <v>0</v>
      </c>
      <c r="Q637" s="4">
        <f t="shared" si="206"/>
        <v>0</v>
      </c>
      <c r="R637" s="5">
        <v>0</v>
      </c>
      <c r="S637" s="5">
        <f t="shared" si="207"/>
        <v>-9.4022736276933365</v>
      </c>
      <c r="T637" s="5">
        <f t="shared" si="208"/>
        <v>13.061885896383336</v>
      </c>
      <c r="U637" s="6">
        <f t="shared" si="209"/>
        <v>1826.9610796764844</v>
      </c>
      <c r="V637" s="5">
        <v>0</v>
      </c>
      <c r="W637" s="5">
        <f t="shared" si="210"/>
        <v>8.5552863004753217</v>
      </c>
      <c r="X637" s="5">
        <f t="shared" si="211"/>
        <v>6.1583100172845455</v>
      </c>
      <c r="Y637" s="5">
        <v>0</v>
      </c>
      <c r="Z637" s="5">
        <f t="shared" si="201"/>
        <v>-0.84698732721801484</v>
      </c>
      <c r="AA637" s="5">
        <f t="shared" si="212"/>
        <v>-12.95380408633212</v>
      </c>
      <c r="AB637">
        <f t="shared" si="220"/>
        <v>0</v>
      </c>
    </row>
    <row r="638" spans="1:28" x14ac:dyDescent="0.25">
      <c r="A638">
        <f t="shared" si="199"/>
        <v>6.0599999999999152</v>
      </c>
      <c r="B638">
        <v>0</v>
      </c>
      <c r="C638" s="5">
        <f t="shared" si="213"/>
        <v>416.32199451710693</v>
      </c>
      <c r="D638" s="5">
        <f t="shared" si="214"/>
        <v>-40.253609799178491</v>
      </c>
      <c r="E638" s="2">
        <f t="shared" si="215"/>
        <v>416.32199451710693</v>
      </c>
      <c r="F638" s="2">
        <f t="shared" si="216"/>
        <v>0</v>
      </c>
      <c r="G638" s="3">
        <v>0</v>
      </c>
      <c r="H638" s="3">
        <f t="shared" si="217"/>
        <v>49.866371054812575</v>
      </c>
      <c r="I638" s="3">
        <f t="shared" si="200"/>
        <v>-69.416979259773626</v>
      </c>
      <c r="J638" s="2">
        <f t="shared" si="202"/>
        <v>85.471468758458172</v>
      </c>
      <c r="K638" s="2">
        <f t="shared" si="203"/>
        <v>85.471468758458172</v>
      </c>
      <c r="L638" s="2">
        <f t="shared" si="204"/>
        <v>58.262759889882865</v>
      </c>
      <c r="M638" s="5">
        <f t="shared" si="205"/>
        <v>0.41793300986834964</v>
      </c>
      <c r="N638" s="4">
        <f t="shared" si="218"/>
        <v>0.29962139717592751</v>
      </c>
      <c r="O638" s="4">
        <f t="shared" si="219"/>
        <v>0.27359645343116251</v>
      </c>
      <c r="P638" s="4">
        <v>0</v>
      </c>
      <c r="Q638" s="4">
        <f t="shared" si="206"/>
        <v>0</v>
      </c>
      <c r="R638" s="5">
        <v>0</v>
      </c>
      <c r="S638" s="5">
        <f t="shared" si="207"/>
        <v>-9.4111862430059698</v>
      </c>
      <c r="T638" s="5">
        <f t="shared" si="208"/>
        <v>13.100935689154445</v>
      </c>
      <c r="U638" s="6">
        <f t="shared" si="209"/>
        <v>1826.2304413820143</v>
      </c>
      <c r="V638" s="5">
        <v>0</v>
      </c>
      <c r="W638" s="5">
        <f t="shared" si="210"/>
        <v>8.5764212362921217</v>
      </c>
      <c r="X638" s="5">
        <f t="shared" si="211"/>
        <v>6.1609567032708705</v>
      </c>
      <c r="Y638" s="5">
        <v>0</v>
      </c>
      <c r="Z638" s="5">
        <f t="shared" si="201"/>
        <v>-0.83476500671384812</v>
      </c>
      <c r="AA638" s="5">
        <f t="shared" si="212"/>
        <v>-12.912107607574683</v>
      </c>
      <c r="AB638">
        <f t="shared" si="220"/>
        <v>0</v>
      </c>
    </row>
    <row r="639" spans="1:28" x14ac:dyDescent="0.25">
      <c r="A639">
        <f t="shared" si="199"/>
        <v>6.069999999999915</v>
      </c>
      <c r="B639">
        <v>0</v>
      </c>
      <c r="C639" s="5">
        <f t="shared" si="213"/>
        <v>416.8206164894047</v>
      </c>
      <c r="D639" s="5">
        <f t="shared" si="214"/>
        <v>-40.948425197156602</v>
      </c>
      <c r="E639" s="2">
        <f t="shared" si="215"/>
        <v>416.8206164894047</v>
      </c>
      <c r="F639" s="2">
        <f t="shared" si="216"/>
        <v>0</v>
      </c>
      <c r="G639" s="3">
        <v>0</v>
      </c>
      <c r="H639" s="3">
        <f t="shared" si="217"/>
        <v>49.858023404745438</v>
      </c>
      <c r="I639" s="3">
        <f t="shared" si="200"/>
        <v>-69.546100335849374</v>
      </c>
      <c r="J639" s="2">
        <f t="shared" si="202"/>
        <v>85.57150559474907</v>
      </c>
      <c r="K639" s="2">
        <f t="shared" si="203"/>
        <v>85.57150559474907</v>
      </c>
      <c r="L639" s="2">
        <f t="shared" si="204"/>
        <v>58.330951325663982</v>
      </c>
      <c r="M639" s="5">
        <f t="shared" si="205"/>
        <v>0.41790973131156856</v>
      </c>
      <c r="N639" s="4">
        <f t="shared" si="218"/>
        <v>0.29915185500874208</v>
      </c>
      <c r="O639" s="4">
        <f t="shared" si="219"/>
        <v>0.27343969096599197</v>
      </c>
      <c r="P639" s="4">
        <v>0</v>
      </c>
      <c r="Q639" s="4">
        <f t="shared" si="206"/>
        <v>0</v>
      </c>
      <c r="R639" s="5">
        <v>0</v>
      </c>
      <c r="S639" s="5">
        <f t="shared" si="207"/>
        <v>-9.420099206815463</v>
      </c>
      <c r="T639" s="5">
        <f t="shared" si="208"/>
        <v>13.139934555618353</v>
      </c>
      <c r="U639" s="6">
        <f t="shared" si="209"/>
        <v>1825.5000952844191</v>
      </c>
      <c r="V639" s="5">
        <v>0</v>
      </c>
      <c r="W639" s="5">
        <f t="shared" si="210"/>
        <v>8.5975017449950943</v>
      </c>
      <c r="X639" s="5">
        <f t="shared" si="211"/>
        <v>6.1636014263095067</v>
      </c>
      <c r="Y639" s="5">
        <v>0</v>
      </c>
      <c r="Z639" s="5">
        <f t="shared" si="201"/>
        <v>-0.82259746182036864</v>
      </c>
      <c r="AA639" s="5">
        <f t="shared" si="212"/>
        <v>-12.870464018072141</v>
      </c>
      <c r="AB639">
        <f t="shared" si="220"/>
        <v>0</v>
      </c>
    </row>
    <row r="640" spans="1:28" x14ac:dyDescent="0.25">
      <c r="A640">
        <f t="shared" si="199"/>
        <v>6.0799999999999148</v>
      </c>
      <c r="B640">
        <v>0</v>
      </c>
      <c r="C640" s="5">
        <f t="shared" si="213"/>
        <v>417.31915559357907</v>
      </c>
      <c r="D640" s="5">
        <f t="shared" si="214"/>
        <v>-41.644529723716005</v>
      </c>
      <c r="E640" s="2">
        <f t="shared" si="215"/>
        <v>417.31915559357907</v>
      </c>
      <c r="F640" s="2">
        <f t="shared" si="216"/>
        <v>0</v>
      </c>
      <c r="G640" s="3">
        <v>0</v>
      </c>
      <c r="H640" s="3">
        <f t="shared" si="217"/>
        <v>49.849797430127232</v>
      </c>
      <c r="I640" s="3">
        <f t="shared" si="200"/>
        <v>-69.674804976030089</v>
      </c>
      <c r="J640" s="2">
        <f t="shared" si="202"/>
        <v>85.671353160041463</v>
      </c>
      <c r="K640" s="2">
        <f t="shared" si="203"/>
        <v>85.671353160041463</v>
      </c>
      <c r="L640" s="2">
        <f t="shared" si="204"/>
        <v>58.39901374235955</v>
      </c>
      <c r="M640" s="5">
        <f t="shared" si="205"/>
        <v>0.41788657506192683</v>
      </c>
      <c r="N640" s="4">
        <f t="shared" si="218"/>
        <v>0.2986840475191273</v>
      </c>
      <c r="O640" s="4">
        <f t="shared" si="219"/>
        <v>0.27328319688436459</v>
      </c>
      <c r="P640" s="4">
        <v>0</v>
      </c>
      <c r="Q640" s="4">
        <f t="shared" si="206"/>
        <v>0</v>
      </c>
      <c r="R640" s="5">
        <v>0</v>
      </c>
      <c r="S640" s="5">
        <f t="shared" si="207"/>
        <v>-9.4290123751144961</v>
      </c>
      <c r="T640" s="5">
        <f t="shared" si="208"/>
        <v>13.178882005960441</v>
      </c>
      <c r="U640" s="6">
        <f t="shared" si="209"/>
        <v>1824.770041266843</v>
      </c>
      <c r="V640" s="5">
        <v>0</v>
      </c>
      <c r="W640" s="5">
        <f t="shared" si="210"/>
        <v>8.6185276600880965</v>
      </c>
      <c r="X640" s="5">
        <f t="shared" si="211"/>
        <v>6.1662441416110791</v>
      </c>
      <c r="Y640" s="5">
        <v>0</v>
      </c>
      <c r="Z640" s="5">
        <f t="shared" si="201"/>
        <v>-0.81048471502639963</v>
      </c>
      <c r="AA640" s="5">
        <f t="shared" si="212"/>
        <v>-12.82887385242848</v>
      </c>
      <c r="AB640">
        <f t="shared" si="220"/>
        <v>0</v>
      </c>
    </row>
    <row r="641" spans="1:28" x14ac:dyDescent="0.25">
      <c r="A641">
        <f t="shared" si="199"/>
        <v>6.0899999999999146</v>
      </c>
      <c r="B641">
        <v>0</v>
      </c>
      <c r="C641" s="5">
        <f t="shared" si="213"/>
        <v>417.81761304364454</v>
      </c>
      <c r="D641" s="5">
        <f t="shared" si="214"/>
        <v>-42.341919217168929</v>
      </c>
      <c r="E641" s="2">
        <f t="shared" si="215"/>
        <v>417.81761304364454</v>
      </c>
      <c r="F641" s="2">
        <f t="shared" si="216"/>
        <v>0</v>
      </c>
      <c r="G641" s="3">
        <v>0</v>
      </c>
      <c r="H641" s="3">
        <f t="shared" si="217"/>
        <v>49.841692582976968</v>
      </c>
      <c r="I641" s="3">
        <f t="shared" si="200"/>
        <v>-69.803093714554379</v>
      </c>
      <c r="J641" s="2">
        <f t="shared" si="202"/>
        <v>85.771010322012899</v>
      </c>
      <c r="K641" s="2">
        <f t="shared" si="203"/>
        <v>85.771010322012899</v>
      </c>
      <c r="L641" s="2">
        <f t="shared" si="204"/>
        <v>58.466946368106946</v>
      </c>
      <c r="M641" s="5">
        <f t="shared" si="205"/>
        <v>0.41786354051224045</v>
      </c>
      <c r="N641" s="4">
        <f t="shared" si="218"/>
        <v>0.29821797057527466</v>
      </c>
      <c r="O641" s="4">
        <f t="shared" si="219"/>
        <v>0.27312697233072547</v>
      </c>
      <c r="P641" s="4">
        <v>0</v>
      </c>
      <c r="Q641" s="4">
        <f t="shared" si="206"/>
        <v>0</v>
      </c>
      <c r="R641" s="5">
        <v>0</v>
      </c>
      <c r="S641" s="5">
        <f t="shared" si="207"/>
        <v>-9.4379256051388012</v>
      </c>
      <c r="T641" s="5">
        <f t="shared" si="208"/>
        <v>13.217777554197724</v>
      </c>
      <c r="U641" s="6">
        <f t="shared" si="209"/>
        <v>1824.0402792124773</v>
      </c>
      <c r="V641" s="5">
        <v>0</v>
      </c>
      <c r="W641" s="5">
        <f t="shared" si="210"/>
        <v>8.639498817947949</v>
      </c>
      <c r="X641" s="5">
        <f t="shared" si="211"/>
        <v>6.1688848049634553</v>
      </c>
      <c r="Y641" s="5">
        <v>0</v>
      </c>
      <c r="Z641" s="5">
        <f t="shared" si="201"/>
        <v>-0.79842678719085214</v>
      </c>
      <c r="AA641" s="5">
        <f t="shared" si="212"/>
        <v>-12.787337640838821</v>
      </c>
      <c r="AB641">
        <f t="shared" si="220"/>
        <v>0</v>
      </c>
    </row>
    <row r="642" spans="1:28" x14ac:dyDescent="0.25">
      <c r="A642">
        <f t="shared" si="199"/>
        <v>6.0999999999999144</v>
      </c>
      <c r="B642">
        <v>0</v>
      </c>
      <c r="C642" s="5">
        <f t="shared" si="213"/>
        <v>418.31599004813495</v>
      </c>
      <c r="D642" s="5">
        <f t="shared" si="214"/>
        <v>-43.040589521196516</v>
      </c>
      <c r="E642" s="2">
        <f t="shared" si="215"/>
        <v>418.31599004813495</v>
      </c>
      <c r="F642" s="2">
        <f t="shared" si="216"/>
        <v>0</v>
      </c>
      <c r="G642" s="3">
        <v>0</v>
      </c>
      <c r="H642" s="3">
        <f t="shared" si="217"/>
        <v>49.833708315105056</v>
      </c>
      <c r="I642" s="3">
        <f t="shared" si="200"/>
        <v>-69.930967090962767</v>
      </c>
      <c r="J642" s="2">
        <f t="shared" si="202"/>
        <v>85.870475966494382</v>
      </c>
      <c r="K642" s="2">
        <f t="shared" si="203"/>
        <v>85.870475966494382</v>
      </c>
      <c r="L642" s="2">
        <f t="shared" si="204"/>
        <v>58.534748443418117</v>
      </c>
      <c r="M642" s="5">
        <f t="shared" si="205"/>
        <v>0.417840627055512</v>
      </c>
      <c r="N642" s="4">
        <f t="shared" si="218"/>
        <v>0.29775361999306749</v>
      </c>
      <c r="O642" s="4">
        <f t="shared" si="219"/>
        <v>0.27297101842503224</v>
      </c>
      <c r="P642" s="4">
        <v>0</v>
      </c>
      <c r="Q642" s="4">
        <f t="shared" si="206"/>
        <v>0</v>
      </c>
      <c r="R642" s="5">
        <v>0</v>
      </c>
      <c r="S642" s="5">
        <f t="shared" si="207"/>
        <v>-9.4468387553520934</v>
      </c>
      <c r="T642" s="5">
        <f t="shared" si="208"/>
        <v>13.256620718187991</v>
      </c>
      <c r="U642" s="6">
        <f t="shared" si="209"/>
        <v>1823.31080900456</v>
      </c>
      <c r="V642" s="5">
        <v>0</v>
      </c>
      <c r="W642" s="5">
        <f t="shared" si="210"/>
        <v>8.6604150578143777</v>
      </c>
      <c r="X642" s="5">
        <f t="shared" si="211"/>
        <v>6.1715233727210803</v>
      </c>
      <c r="Y642" s="5">
        <v>0</v>
      </c>
      <c r="Z642" s="5">
        <f t="shared" si="201"/>
        <v>-0.78642369753771568</v>
      </c>
      <c r="AA642" s="5">
        <f t="shared" si="212"/>
        <v>-12.745855909090928</v>
      </c>
      <c r="AB642">
        <f t="shared" si="220"/>
        <v>0</v>
      </c>
    </row>
    <row r="643" spans="1:28" x14ac:dyDescent="0.25">
      <c r="A643">
        <f t="shared" si="199"/>
        <v>6.1099999999999142</v>
      </c>
      <c r="B643">
        <v>0</v>
      </c>
      <c r="C643" s="5">
        <f t="shared" si="213"/>
        <v>418.81428781010112</v>
      </c>
      <c r="D643" s="5">
        <f t="shared" si="214"/>
        <v>-43.740536484901597</v>
      </c>
      <c r="E643" s="2">
        <f t="shared" si="215"/>
        <v>418.81428781010112</v>
      </c>
      <c r="F643" s="2">
        <f t="shared" si="216"/>
        <v>0</v>
      </c>
      <c r="G643" s="3">
        <v>0</v>
      </c>
      <c r="H643" s="3">
        <f t="shared" si="217"/>
        <v>49.825844078129677</v>
      </c>
      <c r="I643" s="3">
        <f t="shared" si="200"/>
        <v>-70.058425650053678</v>
      </c>
      <c r="J643" s="2">
        <f t="shared" si="202"/>
        <v>85.969748997319925</v>
      </c>
      <c r="K643" s="2">
        <f t="shared" si="203"/>
        <v>85.969748997319925</v>
      </c>
      <c r="L643" s="2">
        <f t="shared" si="204"/>
        <v>58.602419221076971</v>
      </c>
      <c r="M643" s="5">
        <f t="shared" si="205"/>
        <v>0.41781783408501066</v>
      </c>
      <c r="N643" s="4">
        <f t="shared" si="218"/>
        <v>0.29729099153753835</v>
      </c>
      <c r="O643" s="4">
        <f t="shared" si="219"/>
        <v>0.27281533626302035</v>
      </c>
      <c r="P643" s="4">
        <v>0</v>
      </c>
      <c r="Q643" s="4">
        <f t="shared" si="206"/>
        <v>0</v>
      </c>
      <c r="R643" s="5">
        <v>0</v>
      </c>
      <c r="S643" s="5">
        <f t="shared" si="207"/>
        <v>-9.4557516854312151</v>
      </c>
      <c r="T643" s="5">
        <f t="shared" si="208"/>
        <v>13.295411019638451</v>
      </c>
      <c r="U643" s="6">
        <f t="shared" si="209"/>
        <v>1822.5816305263763</v>
      </c>
      <c r="V643" s="5">
        <v>0</v>
      </c>
      <c r="W643" s="5">
        <f t="shared" si="210"/>
        <v>8.6812762217797772</v>
      </c>
      <c r="X643" s="5">
        <f t="shared" si="211"/>
        <v>6.1741598017945529</v>
      </c>
      <c r="Y643" s="5">
        <v>0</v>
      </c>
      <c r="Z643" s="5">
        <f t="shared" si="201"/>
        <v>-0.77447546365143793</v>
      </c>
      <c r="AA643" s="5">
        <f t="shared" si="212"/>
        <v>-12.704429178566997</v>
      </c>
      <c r="AB643">
        <f t="shared" si="220"/>
        <v>0</v>
      </c>
    </row>
    <row r="644" spans="1:28" x14ac:dyDescent="0.25">
      <c r="A644">
        <f t="shared" si="199"/>
        <v>6.119999999999914</v>
      </c>
      <c r="B644">
        <v>0</v>
      </c>
      <c r="C644" s="5">
        <f t="shared" si="213"/>
        <v>419.31250752710923</v>
      </c>
      <c r="D644" s="5">
        <f t="shared" si="214"/>
        <v>-44.441755962861059</v>
      </c>
      <c r="E644" s="2">
        <f t="shared" si="215"/>
        <v>419.31250752710923</v>
      </c>
      <c r="F644" s="2">
        <f t="shared" si="216"/>
        <v>0</v>
      </c>
      <c r="G644" s="3">
        <v>0</v>
      </c>
      <c r="H644" s="3">
        <f t="shared" si="217"/>
        <v>49.818099323493165</v>
      </c>
      <c r="I644" s="3">
        <f t="shared" si="200"/>
        <v>-70.185469941839344</v>
      </c>
      <c r="J644" s="2">
        <f t="shared" si="202"/>
        <v>86.068828336176765</v>
      </c>
      <c r="K644" s="2">
        <f t="shared" si="203"/>
        <v>86.068828336176765</v>
      </c>
      <c r="L644" s="2">
        <f t="shared" si="204"/>
        <v>58.66995796603733</v>
      </c>
      <c r="M644" s="5">
        <f t="shared" si="205"/>
        <v>0.4177951609943501</v>
      </c>
      <c r="N644" s="4">
        <f t="shared" si="218"/>
        <v>0.29683008092430191</v>
      </c>
      <c r="O644" s="4">
        <f t="shared" si="219"/>
        <v>0.27265992691646651</v>
      </c>
      <c r="P644" s="4">
        <v>0</v>
      </c>
      <c r="Q644" s="4">
        <f t="shared" si="206"/>
        <v>0</v>
      </c>
      <c r="R644" s="5">
        <v>0</v>
      </c>
      <c r="S644" s="5">
        <f t="shared" si="207"/>
        <v>-9.4646642562515044</v>
      </c>
      <c r="T644" s="5">
        <f t="shared" si="208"/>
        <v>13.334147984113876</v>
      </c>
      <c r="U644" s="6">
        <f t="shared" si="209"/>
        <v>1821.8527436612574</v>
      </c>
      <c r="V644" s="5">
        <v>0</v>
      </c>
      <c r="W644" s="5">
        <f t="shared" si="210"/>
        <v>8.7020821547787257</v>
      </c>
      <c r="X644" s="5">
        <f t="shared" si="211"/>
        <v>6.1767940496403373</v>
      </c>
      <c r="Y644" s="5">
        <v>0</v>
      </c>
      <c r="Z644" s="5">
        <f t="shared" si="201"/>
        <v>-0.76258210147277872</v>
      </c>
      <c r="AA644" s="5">
        <f t="shared" si="212"/>
        <v>-12.663057966245788</v>
      </c>
      <c r="AB644">
        <f t="shared" si="220"/>
        <v>0</v>
      </c>
    </row>
    <row r="645" spans="1:28" x14ac:dyDescent="0.25">
      <c r="A645">
        <f t="shared" si="199"/>
        <v>6.1299999999999137</v>
      </c>
      <c r="B645">
        <v>0</v>
      </c>
      <c r="C645" s="5">
        <f t="shared" si="213"/>
        <v>419.81065039123911</v>
      </c>
      <c r="D645" s="5">
        <f t="shared" si="214"/>
        <v>-45.144243815177759</v>
      </c>
      <c r="E645" s="2">
        <f t="shared" si="215"/>
        <v>419.81065039123911</v>
      </c>
      <c r="F645" s="2">
        <f t="shared" si="216"/>
        <v>0</v>
      </c>
      <c r="G645" s="3">
        <v>0</v>
      </c>
      <c r="H645" s="3">
        <f t="shared" si="217"/>
        <v>49.810473502478438</v>
      </c>
      <c r="I645" s="3">
        <f t="shared" si="200"/>
        <v>-70.312100521501804</v>
      </c>
      <c r="J645" s="2">
        <f t="shared" si="202"/>
        <v>86.167712922456531</v>
      </c>
      <c r="K645" s="2">
        <f t="shared" si="203"/>
        <v>86.167712922456531</v>
      </c>
      <c r="L645" s="2">
        <f t="shared" si="204"/>
        <v>58.73736395532142</v>
      </c>
      <c r="M645" s="5">
        <f t="shared" si="205"/>
        <v>0.41777260717756376</v>
      </c>
      <c r="N645" s="4">
        <f t="shared" si="218"/>
        <v>0.29637088382096044</v>
      </c>
      <c r="O645" s="4">
        <f t="shared" si="219"/>
        <v>0.27250479143344941</v>
      </c>
      <c r="P645" s="4">
        <v>0</v>
      </c>
      <c r="Q645" s="4">
        <f t="shared" si="206"/>
        <v>0</v>
      </c>
      <c r="R645" s="5">
        <v>0</v>
      </c>
      <c r="S645" s="5">
        <f t="shared" si="207"/>
        <v>-9.4735763298723441</v>
      </c>
      <c r="T645" s="5">
        <f t="shared" si="208"/>
        <v>13.372831141044275</v>
      </c>
      <c r="U645" s="6">
        <f t="shared" si="209"/>
        <v>1821.1241482925814</v>
      </c>
      <c r="V645" s="5">
        <v>0</v>
      </c>
      <c r="W645" s="5">
        <f t="shared" si="210"/>
        <v>8.722832704577371</v>
      </c>
      <c r="X645" s="5">
        <f t="shared" si="211"/>
        <v>6.1794260742506841</v>
      </c>
      <c r="Y645" s="5">
        <v>0</v>
      </c>
      <c r="Z645" s="5">
        <f t="shared" si="201"/>
        <v>-0.75074362529497307</v>
      </c>
      <c r="AA645" s="5">
        <f t="shared" si="212"/>
        <v>-12.621742784705042</v>
      </c>
      <c r="AB645">
        <f t="shared" si="220"/>
        <v>0</v>
      </c>
    </row>
    <row r="646" spans="1:28" x14ac:dyDescent="0.25">
      <c r="A646">
        <f t="shared" si="199"/>
        <v>6.1399999999999135</v>
      </c>
      <c r="B646">
        <v>0</v>
      </c>
      <c r="C646" s="5">
        <f t="shared" si="213"/>
        <v>420.30871758908268</v>
      </c>
      <c r="D646" s="5">
        <f t="shared" si="214"/>
        <v>-45.84799590753201</v>
      </c>
      <c r="E646" s="2">
        <f t="shared" si="215"/>
        <v>420.30871758908268</v>
      </c>
      <c r="F646" s="2">
        <f t="shared" si="216"/>
        <v>0</v>
      </c>
      <c r="G646" s="3">
        <v>0</v>
      </c>
      <c r="H646" s="3">
        <f t="shared" si="217"/>
        <v>49.802966066225487</v>
      </c>
      <c r="I646" s="3">
        <f t="shared" si="200"/>
        <v>-70.438317949348857</v>
      </c>
      <c r="J646" s="2">
        <f t="shared" si="202"/>
        <v>86.266401713107101</v>
      </c>
      <c r="K646" s="2">
        <f t="shared" si="203"/>
        <v>86.266401713107101</v>
      </c>
      <c r="L646" s="2">
        <f t="shared" si="204"/>
        <v>58.804636477918947</v>
      </c>
      <c r="M646" s="5">
        <f t="shared" si="205"/>
        <v>0.41775017202917947</v>
      </c>
      <c r="N646" s="4">
        <f t="shared" si="218"/>
        <v>0.29591339584848703</v>
      </c>
      <c r="O646" s="4">
        <f t="shared" si="219"/>
        <v>0.27234993083860864</v>
      </c>
      <c r="P646" s="4">
        <v>0</v>
      </c>
      <c r="Q646" s="4">
        <f t="shared" si="206"/>
        <v>0</v>
      </c>
      <c r="R646" s="5">
        <v>0</v>
      </c>
      <c r="S646" s="5">
        <f t="shared" si="207"/>
        <v>-9.4824877695229617</v>
      </c>
      <c r="T646" s="5">
        <f t="shared" si="208"/>
        <v>13.411460023732115</v>
      </c>
      <c r="U646" s="6">
        <f t="shared" si="209"/>
        <v>1820.3958443037727</v>
      </c>
      <c r="V646" s="5">
        <v>0</v>
      </c>
      <c r="W646" s="5">
        <f t="shared" si="210"/>
        <v>8.743527721762554</v>
      </c>
      <c r="X646" s="5">
        <f t="shared" si="211"/>
        <v>6.1820558341437186</v>
      </c>
      <c r="Y646" s="5">
        <v>0</v>
      </c>
      <c r="Z646" s="5">
        <f t="shared" si="201"/>
        <v>-0.73896004776040769</v>
      </c>
      <c r="AA646" s="5">
        <f t="shared" si="212"/>
        <v>-12.580484142124167</v>
      </c>
      <c r="AB646">
        <f t="shared" si="220"/>
        <v>0</v>
      </c>
    </row>
    <row r="647" spans="1:28" x14ac:dyDescent="0.25">
      <c r="A647">
        <f t="shared" si="199"/>
        <v>6.1499999999999133</v>
      </c>
      <c r="B647">
        <v>0</v>
      </c>
      <c r="C647" s="5">
        <f t="shared" si="213"/>
        <v>420.80671030174256</v>
      </c>
      <c r="D647" s="5">
        <f t="shared" si="214"/>
        <v>-46.553008111232607</v>
      </c>
      <c r="E647" s="2">
        <f t="shared" si="215"/>
        <v>420.80671030174256</v>
      </c>
      <c r="F647" s="2">
        <f t="shared" si="216"/>
        <v>0</v>
      </c>
      <c r="G647" s="3">
        <v>0</v>
      </c>
      <c r="H647" s="3">
        <f t="shared" si="217"/>
        <v>49.795576465747885</v>
      </c>
      <c r="I647" s="3">
        <f t="shared" si="200"/>
        <v>-70.564122790770099</v>
      </c>
      <c r="J647" s="2">
        <f t="shared" si="202"/>
        <v>86.364893682485501</v>
      </c>
      <c r="K647" s="2">
        <f t="shared" si="203"/>
        <v>86.364893682485501</v>
      </c>
      <c r="L647" s="2">
        <f t="shared" si="204"/>
        <v>58.871774834686775</v>
      </c>
      <c r="M647" s="5">
        <f t="shared" si="205"/>
        <v>0.41772785494429049</v>
      </c>
      <c r="N647" s="4">
        <f t="shared" si="218"/>
        <v>0.2954576125825818</v>
      </c>
      <c r="O647" s="4">
        <f t="shared" si="219"/>
        <v>0.27219534613340152</v>
      </c>
      <c r="P647" s="4">
        <v>0</v>
      </c>
      <c r="Q647" s="4">
        <f t="shared" si="206"/>
        <v>0</v>
      </c>
      <c r="R647" s="5">
        <v>0</v>
      </c>
      <c r="S647" s="5">
        <f t="shared" si="207"/>
        <v>-9.4913984395884281</v>
      </c>
      <c r="T647" s="5">
        <f t="shared" si="208"/>
        <v>13.450034169359073</v>
      </c>
      <c r="U647" s="6">
        <f t="shared" si="209"/>
        <v>1819.6678315783033</v>
      </c>
      <c r="V647" s="5">
        <v>0</v>
      </c>
      <c r="W647" s="5">
        <f t="shared" si="210"/>
        <v>8.7641670597308341</v>
      </c>
      <c r="X647" s="5">
        <f t="shared" si="211"/>
        <v>6.1846832883537166</v>
      </c>
      <c r="Y647" s="5">
        <v>0</v>
      </c>
      <c r="Z647" s="5">
        <f t="shared" si="201"/>
        <v>-0.72723137985759401</v>
      </c>
      <c r="AA647" s="5">
        <f t="shared" si="212"/>
        <v>-12.539282542287211</v>
      </c>
      <c r="AB647">
        <f t="shared" si="220"/>
        <v>0</v>
      </c>
    </row>
    <row r="648" spans="1:28" x14ac:dyDescent="0.25">
      <c r="A648">
        <f t="shared" si="199"/>
        <v>6.1599999999999131</v>
      </c>
      <c r="B648">
        <v>0</v>
      </c>
      <c r="C648" s="5">
        <f t="shared" si="213"/>
        <v>421.30462970483103</v>
      </c>
      <c r="D648" s="5">
        <f t="shared" si="214"/>
        <v>-47.25927630326742</v>
      </c>
      <c r="E648" s="2">
        <f t="shared" si="215"/>
        <v>421.30462970483103</v>
      </c>
      <c r="F648" s="2">
        <f t="shared" si="216"/>
        <v>0</v>
      </c>
      <c r="G648" s="3">
        <v>0</v>
      </c>
      <c r="H648" s="3">
        <f t="shared" si="217"/>
        <v>49.788304151949312</v>
      </c>
      <c r="I648" s="3">
        <f t="shared" si="200"/>
        <v>-70.689515616192978</v>
      </c>
      <c r="J648" s="2">
        <f t="shared" si="202"/>
        <v>86.463187822211395</v>
      </c>
      <c r="K648" s="2">
        <f t="shared" si="203"/>
        <v>86.463187822211395</v>
      </c>
      <c r="L648" s="2">
        <f t="shared" si="204"/>
        <v>58.938778338249072</v>
      </c>
      <c r="M648" s="5">
        <f t="shared" si="205"/>
        <v>0.4177056553186253</v>
      </c>
      <c r="N648" s="4">
        <f t="shared" si="218"/>
        <v>0.29500352955500531</v>
      </c>
      <c r="O648" s="4">
        <f t="shared" si="219"/>
        <v>0.27204103829635734</v>
      </c>
      <c r="P648" s="4">
        <v>0</v>
      </c>
      <c r="Q648" s="4">
        <f t="shared" si="206"/>
        <v>0</v>
      </c>
      <c r="R648" s="5">
        <v>0</v>
      </c>
      <c r="S648" s="5">
        <f t="shared" si="207"/>
        <v>-9.5003082055958199</v>
      </c>
      <c r="T648" s="5">
        <f t="shared" si="208"/>
        <v>13.488553118992275</v>
      </c>
      <c r="U648" s="6">
        <f t="shared" si="209"/>
        <v>1818.9401099996908</v>
      </c>
      <c r="V648" s="5">
        <v>0</v>
      </c>
      <c r="W648" s="5">
        <f t="shared" si="210"/>
        <v>8.7847505746772416</v>
      </c>
      <c r="X648" s="5">
        <f t="shared" si="211"/>
        <v>6.1873083964215354</v>
      </c>
      <c r="Y648" s="5">
        <v>0</v>
      </c>
      <c r="Z648" s="5">
        <f t="shared" si="201"/>
        <v>-0.71555763091857827</v>
      </c>
      <c r="AA648" s="5">
        <f t="shared" si="212"/>
        <v>-12.498138484586189</v>
      </c>
      <c r="AB648">
        <f t="shared" si="220"/>
        <v>0</v>
      </c>
    </row>
    <row r="649" spans="1:28" x14ac:dyDescent="0.25">
      <c r="A649">
        <f t="shared" si="199"/>
        <v>6.1699999999999129</v>
      </c>
      <c r="B649">
        <v>0</v>
      </c>
      <c r="C649" s="5">
        <f t="shared" si="213"/>
        <v>421.80247696846902</v>
      </c>
      <c r="D649" s="5">
        <f t="shared" si="214"/>
        <v>-47.966796366353577</v>
      </c>
      <c r="E649" s="2">
        <f t="shared" si="215"/>
        <v>421.80247696846902</v>
      </c>
      <c r="F649" s="2">
        <f t="shared" si="216"/>
        <v>0</v>
      </c>
      <c r="G649" s="3">
        <v>0</v>
      </c>
      <c r="H649" s="3">
        <f t="shared" si="217"/>
        <v>49.781148575640124</v>
      </c>
      <c r="I649" s="3">
        <f t="shared" si="200"/>
        <v>-70.814497001038845</v>
      </c>
      <c r="J649" s="2">
        <f t="shared" si="202"/>
        <v>86.561283141021519</v>
      </c>
      <c r="K649" s="2">
        <f t="shared" si="203"/>
        <v>86.561283141021519</v>
      </c>
      <c r="L649" s="2">
        <f t="shared" si="204"/>
        <v>59.005646312898101</v>
      </c>
      <c r="M649" s="5">
        <f t="shared" si="205"/>
        <v>0.41768357254861582</v>
      </c>
      <c r="N649" s="4">
        <f t="shared" si="218"/>
        <v>0.29455114225488782</v>
      </c>
      <c r="O649" s="4">
        <f t="shared" si="219"/>
        <v>0.27188700828332979</v>
      </c>
      <c r="P649" s="4">
        <v>0</v>
      </c>
      <c r="Q649" s="4">
        <f t="shared" si="206"/>
        <v>0</v>
      </c>
      <c r="R649" s="5">
        <v>0</v>
      </c>
      <c r="S649" s="5">
        <f t="shared" si="207"/>
        <v>-9.5092169342006425</v>
      </c>
      <c r="T649" s="5">
        <f t="shared" si="208"/>
        <v>13.527016417590167</v>
      </c>
      <c r="U649" s="6">
        <f t="shared" si="209"/>
        <v>1818.2126794514993</v>
      </c>
      <c r="V649" s="5">
        <v>0</v>
      </c>
      <c r="W649" s="5">
        <f t="shared" si="210"/>
        <v>8.8052781255839321</v>
      </c>
      <c r="X649" s="5">
        <f t="shared" si="211"/>
        <v>6.1899311183852257</v>
      </c>
      <c r="Y649" s="5">
        <v>0</v>
      </c>
      <c r="Z649" s="5">
        <f t="shared" si="201"/>
        <v>-0.70393880861671043</v>
      </c>
      <c r="AA649" s="5">
        <f t="shared" si="212"/>
        <v>-12.457052464024606</v>
      </c>
      <c r="AB649">
        <f t="shared" si="220"/>
        <v>0</v>
      </c>
    </row>
    <row r="650" spans="1:28" x14ac:dyDescent="0.25">
      <c r="A650">
        <f t="shared" si="199"/>
        <v>6.1799999999999127</v>
      </c>
      <c r="B650">
        <v>0</v>
      </c>
      <c r="C650" s="5">
        <f t="shared" si="213"/>
        <v>422.30025325728502</v>
      </c>
      <c r="D650" s="5">
        <f t="shared" si="214"/>
        <v>-48.675564188987167</v>
      </c>
      <c r="E650" s="2">
        <f t="shared" si="215"/>
        <v>422.30025325728502</v>
      </c>
      <c r="F650" s="2">
        <f t="shared" si="216"/>
        <v>0</v>
      </c>
      <c r="G650" s="3">
        <v>0</v>
      </c>
      <c r="H650" s="3">
        <f t="shared" si="217"/>
        <v>49.774109187553954</v>
      </c>
      <c r="I650" s="3">
        <f t="shared" si="200"/>
        <v>-70.939067525679093</v>
      </c>
      <c r="J650" s="2">
        <f t="shared" si="202"/>
        <v>86.659178664625031</v>
      </c>
      <c r="K650" s="2">
        <f t="shared" si="203"/>
        <v>86.659178664625031</v>
      </c>
      <c r="L650" s="2">
        <f t="shared" si="204"/>
        <v>59.072378094495591</v>
      </c>
      <c r="M650" s="5">
        <f t="shared" si="205"/>
        <v>0.41766160603146302</v>
      </c>
      <c r="N650" s="4">
        <f t="shared" si="218"/>
        <v>0.29410044613001435</v>
      </c>
      <c r="O650" s="4">
        <f t="shared" si="219"/>
        <v>0.27173325702774692</v>
      </c>
      <c r="P650" s="4">
        <v>0</v>
      </c>
      <c r="Q650" s="4">
        <f t="shared" si="206"/>
        <v>0</v>
      </c>
      <c r="R650" s="5">
        <v>0</v>
      </c>
      <c r="S650" s="5">
        <f t="shared" si="207"/>
        <v>-9.5181244931734383</v>
      </c>
      <c r="T650" s="5">
        <f t="shared" si="208"/>
        <v>13.565423614007875</v>
      </c>
      <c r="U650" s="6">
        <f t="shared" si="209"/>
        <v>1817.4855398173409</v>
      </c>
      <c r="V650" s="5">
        <v>0</v>
      </c>
      <c r="W650" s="5">
        <f t="shared" si="210"/>
        <v>8.8257495742086132</v>
      </c>
      <c r="X650" s="5">
        <f t="shared" si="211"/>
        <v>6.1925514147708265</v>
      </c>
      <c r="Y650" s="5">
        <v>0</v>
      </c>
      <c r="Z650" s="5">
        <f t="shared" si="201"/>
        <v>-0.69237491896482517</v>
      </c>
      <c r="AA650" s="5">
        <f t="shared" si="212"/>
        <v>-12.416024971221297</v>
      </c>
      <c r="AB650">
        <f t="shared" si="220"/>
        <v>0</v>
      </c>
    </row>
    <row r="651" spans="1:28" x14ac:dyDescent="0.25">
      <c r="A651">
        <f t="shared" si="199"/>
        <v>6.1899999999999125</v>
      </c>
      <c r="B651">
        <v>0</v>
      </c>
      <c r="C651" s="5">
        <f t="shared" si="213"/>
        <v>422.79795973041462</v>
      </c>
      <c r="D651" s="5">
        <f t="shared" si="214"/>
        <v>-49.385575665492517</v>
      </c>
      <c r="E651" s="2">
        <f t="shared" si="215"/>
        <v>422.79795973041462</v>
      </c>
      <c r="F651" s="2">
        <f t="shared" si="216"/>
        <v>0</v>
      </c>
      <c r="G651" s="3">
        <v>0</v>
      </c>
      <c r="H651" s="3">
        <f t="shared" si="217"/>
        <v>49.767185438364308</v>
      </c>
      <c r="I651" s="3">
        <f t="shared" si="200"/>
        <v>-71.063227775391312</v>
      </c>
      <c r="J651" s="2">
        <f t="shared" si="202"/>
        <v>86.756873435559484</v>
      </c>
      <c r="K651" s="2">
        <f t="shared" si="203"/>
        <v>86.756873435559484</v>
      </c>
      <c r="L651" s="2">
        <f t="shared" si="204"/>
        <v>59.138973030374558</v>
      </c>
      <c r="M651" s="5">
        <f t="shared" si="205"/>
        <v>0.41763975516520119</v>
      </c>
      <c r="N651" s="4">
        <f t="shared" si="218"/>
        <v>0.29365143658808773</v>
      </c>
      <c r="O651" s="4">
        <f t="shared" si="219"/>
        <v>0.27157978544085964</v>
      </c>
      <c r="P651" s="4">
        <v>0</v>
      </c>
      <c r="Q651" s="4">
        <f t="shared" si="206"/>
        <v>0</v>
      </c>
      <c r="R651" s="5">
        <v>0</v>
      </c>
      <c r="S651" s="5">
        <f t="shared" si="207"/>
        <v>-9.5270307513865653</v>
      </c>
      <c r="T651" s="5">
        <f t="shared" si="208"/>
        <v>13.60377426100214</v>
      </c>
      <c r="U651" s="6">
        <f t="shared" si="209"/>
        <v>1816.7586909808724</v>
      </c>
      <c r="V651" s="5">
        <v>0</v>
      </c>
      <c r="W651" s="5">
        <f t="shared" si="210"/>
        <v>8.8461647850728493</v>
      </c>
      <c r="X651" s="5">
        <f t="shared" si="211"/>
        <v>6.195169246583303</v>
      </c>
      <c r="Y651" s="5">
        <v>0</v>
      </c>
      <c r="Z651" s="5">
        <f t="shared" si="201"/>
        <v>-0.68086596631371599</v>
      </c>
      <c r="AA651" s="5">
        <f t="shared" si="212"/>
        <v>-12.375056492414558</v>
      </c>
      <c r="AB651">
        <f t="shared" si="220"/>
        <v>0</v>
      </c>
    </row>
    <row r="652" spans="1:28" x14ac:dyDescent="0.25">
      <c r="A652">
        <f t="shared" si="199"/>
        <v>6.1999999999999122</v>
      </c>
      <c r="B652">
        <v>0</v>
      </c>
      <c r="C652" s="5">
        <f t="shared" si="213"/>
        <v>423.29559754149994</v>
      </c>
      <c r="D652" s="5">
        <f t="shared" si="214"/>
        <v>-50.096826696071055</v>
      </c>
      <c r="E652" s="2">
        <f t="shared" si="215"/>
        <v>423.29559754149994</v>
      </c>
      <c r="F652" s="2">
        <f t="shared" si="216"/>
        <v>0</v>
      </c>
      <c r="G652" s="3">
        <v>0</v>
      </c>
      <c r="H652" s="3">
        <f t="shared" si="217"/>
        <v>49.760376778701172</v>
      </c>
      <c r="I652" s="3">
        <f t="shared" si="200"/>
        <v>-71.186978340315463</v>
      </c>
      <c r="J652" s="2">
        <f t="shared" si="202"/>
        <v>86.854366513047836</v>
      </c>
      <c r="K652" s="2">
        <f t="shared" si="203"/>
        <v>86.854366513047836</v>
      </c>
      <c r="L652" s="2">
        <f t="shared" si="204"/>
        <v>59.205430479241876</v>
      </c>
      <c r="M652" s="5">
        <f t="shared" si="205"/>
        <v>0.41761801934876008</v>
      </c>
      <c r="N652" s="4">
        <f t="shared" si="218"/>
        <v>0.29320410899796762</v>
      </c>
      <c r="O652" s="4">
        <f t="shared" si="219"/>
        <v>0.27142659441198685</v>
      </c>
      <c r="P652" s="4">
        <v>0</v>
      </c>
      <c r="Q652" s="4">
        <f t="shared" si="206"/>
        <v>0</v>
      </c>
      <c r="R652" s="5">
        <v>0</v>
      </c>
      <c r="S652" s="5">
        <f t="shared" si="207"/>
        <v>-9.535935578801201</v>
      </c>
      <c r="T652" s="5">
        <f t="shared" si="208"/>
        <v>13.642067915235817</v>
      </c>
      <c r="U652" s="6">
        <f t="shared" si="209"/>
        <v>1816.0321328257987</v>
      </c>
      <c r="V652" s="5">
        <v>0</v>
      </c>
      <c r="W652" s="5">
        <f t="shared" si="210"/>
        <v>8.8665236254501778</v>
      </c>
      <c r="X652" s="5">
        <f t="shared" si="211"/>
        <v>6.1977845752976686</v>
      </c>
      <c r="Y652" s="5">
        <v>0</v>
      </c>
      <c r="Z652" s="5">
        <f t="shared" si="201"/>
        <v>-0.66941195335102321</v>
      </c>
      <c r="AA652" s="5">
        <f t="shared" si="212"/>
        <v>-12.334147509466515</v>
      </c>
      <c r="AB652">
        <f t="shared" si="220"/>
        <v>0</v>
      </c>
    </row>
    <row r="653" spans="1:28" x14ac:dyDescent="0.25">
      <c r="A653">
        <f t="shared" si="199"/>
        <v>6.209999999999912</v>
      </c>
      <c r="B653">
        <v>0</v>
      </c>
      <c r="C653" s="5">
        <f t="shared" si="213"/>
        <v>423.79316783868927</v>
      </c>
      <c r="D653" s="5">
        <f t="shared" si="214"/>
        <v>-50.809313186849678</v>
      </c>
      <c r="E653" s="2">
        <f t="shared" si="215"/>
        <v>423.79316783868927</v>
      </c>
      <c r="F653" s="2">
        <f t="shared" si="216"/>
        <v>0</v>
      </c>
      <c r="G653" s="3">
        <v>0</v>
      </c>
      <c r="H653" s="3">
        <f t="shared" si="217"/>
        <v>49.753682659167659</v>
      </c>
      <c r="I653" s="3">
        <f t="shared" si="200"/>
        <v>-71.310319815410125</v>
      </c>
      <c r="J653" s="2">
        <f t="shared" si="202"/>
        <v>86.9516569728561</v>
      </c>
      <c r="K653" s="2">
        <f t="shared" si="203"/>
        <v>86.9516569728561</v>
      </c>
      <c r="L653" s="2">
        <f t="shared" si="204"/>
        <v>59.271749811081186</v>
      </c>
      <c r="M653" s="5">
        <f t="shared" si="205"/>
        <v>0.41759639798202575</v>
      </c>
      <c r="N653" s="4">
        <f t="shared" si="218"/>
        <v>0.29275845869088801</v>
      </c>
      <c r="O653" s="4">
        <f t="shared" si="219"/>
        <v>0.27127368480876002</v>
      </c>
      <c r="P653" s="4">
        <v>0</v>
      </c>
      <c r="Q653" s="4">
        <f t="shared" si="206"/>
        <v>0</v>
      </c>
      <c r="R653" s="5">
        <v>0</v>
      </c>
      <c r="S653" s="5">
        <f t="shared" si="207"/>
        <v>-9.5448388464545442</v>
      </c>
      <c r="T653" s="5">
        <f t="shared" si="208"/>
        <v>13.680304137281937</v>
      </c>
      <c r="U653" s="6">
        <f t="shared" si="209"/>
        <v>1815.3058652358695</v>
      </c>
      <c r="V653" s="5">
        <v>0</v>
      </c>
      <c r="W653" s="5">
        <f t="shared" si="210"/>
        <v>8.8868259653540633</v>
      </c>
      <c r="X653" s="5">
        <f t="shared" si="211"/>
        <v>6.2003973628502562</v>
      </c>
      <c r="Y653" s="5">
        <v>0</v>
      </c>
      <c r="Z653" s="5">
        <f t="shared" si="201"/>
        <v>-0.65801288110048084</v>
      </c>
      <c r="AA653" s="5">
        <f t="shared" si="212"/>
        <v>-12.293298499867806</v>
      </c>
      <c r="AB653">
        <f t="shared" si="220"/>
        <v>0</v>
      </c>
    </row>
    <row r="654" spans="1:28" x14ac:dyDescent="0.25">
      <c r="A654">
        <f t="shared" si="199"/>
        <v>6.2199999999999118</v>
      </c>
      <c r="B654">
        <v>0</v>
      </c>
      <c r="C654" s="5">
        <f t="shared" si="213"/>
        <v>424.2906717646369</v>
      </c>
      <c r="D654" s="5">
        <f t="shared" si="214"/>
        <v>-51.523031049928775</v>
      </c>
      <c r="E654" s="2">
        <f t="shared" si="215"/>
        <v>424.2906717646369</v>
      </c>
      <c r="F654" s="2">
        <f t="shared" si="216"/>
        <v>0</v>
      </c>
      <c r="G654" s="3">
        <v>0</v>
      </c>
      <c r="H654" s="3">
        <f t="shared" si="217"/>
        <v>49.747102530356656</v>
      </c>
      <c r="I654" s="3">
        <f t="shared" si="200"/>
        <v>-71.433252800408809</v>
      </c>
      <c r="J654" s="2">
        <f t="shared" si="202"/>
        <v>87.048743907151987</v>
      </c>
      <c r="K654" s="2">
        <f t="shared" si="203"/>
        <v>87.048743907151987</v>
      </c>
      <c r="L654" s="2">
        <f t="shared" si="204"/>
        <v>59.337930407056568</v>
      </c>
      <c r="M654" s="5">
        <f t="shared" si="205"/>
        <v>0.41757489046589907</v>
      </c>
      <c r="N654" s="4">
        <f t="shared" si="218"/>
        <v>0.29231448096165169</v>
      </c>
      <c r="O654" s="4">
        <f t="shared" si="219"/>
        <v>0.27112105747736415</v>
      </c>
      <c r="P654" s="4">
        <v>0</v>
      </c>
      <c r="Q654" s="4">
        <f t="shared" si="206"/>
        <v>0</v>
      </c>
      <c r="R654" s="5">
        <v>0</v>
      </c>
      <c r="S654" s="5">
        <f t="shared" si="207"/>
        <v>-9.5537404264472006</v>
      </c>
      <c r="T654" s="5">
        <f t="shared" si="208"/>
        <v>13.718482491627348</v>
      </c>
      <c r="U654" s="6">
        <f t="shared" si="209"/>
        <v>1814.5798880948832</v>
      </c>
      <c r="V654" s="5">
        <v>0</v>
      </c>
      <c r="W654" s="5">
        <f t="shared" si="210"/>
        <v>8.9070716775257139</v>
      </c>
      <c r="X654" s="5">
        <f t="shared" si="211"/>
        <v>6.2030075716301658</v>
      </c>
      <c r="Y654" s="5">
        <v>0</v>
      </c>
      <c r="Z654" s="5">
        <f t="shared" si="201"/>
        <v>-0.64666874892148662</v>
      </c>
      <c r="AA654" s="5">
        <f t="shared" si="212"/>
        <v>-12.252509936742484</v>
      </c>
      <c r="AB654">
        <f t="shared" si="220"/>
        <v>0</v>
      </c>
    </row>
    <row r="655" spans="1:28" x14ac:dyDescent="0.25">
      <c r="A655">
        <f t="shared" si="199"/>
        <v>6.2299999999999116</v>
      </c>
      <c r="B655">
        <v>0</v>
      </c>
      <c r="C655" s="5">
        <f t="shared" si="213"/>
        <v>424.78811045650303</v>
      </c>
      <c r="D655" s="5">
        <f t="shared" si="214"/>
        <v>-52.237976203429696</v>
      </c>
      <c r="E655" s="2">
        <f t="shared" si="215"/>
        <v>424.78811045650303</v>
      </c>
      <c r="F655" s="2">
        <f t="shared" si="216"/>
        <v>0</v>
      </c>
      <c r="G655" s="3">
        <v>0</v>
      </c>
      <c r="H655" s="3">
        <f t="shared" si="217"/>
        <v>49.740635842867441</v>
      </c>
      <c r="I655" s="3">
        <f t="shared" si="200"/>
        <v>-71.555777899776231</v>
      </c>
      <c r="J655" s="2">
        <f t="shared" si="202"/>
        <v>87.145626424364252</v>
      </c>
      <c r="K655" s="2">
        <f t="shared" si="203"/>
        <v>87.145626424364252</v>
      </c>
      <c r="L655" s="2">
        <f t="shared" si="204"/>
        <v>59.403971659416662</v>
      </c>
      <c r="M655" s="5">
        <f t="shared" si="205"/>
        <v>0.41755349620235294</v>
      </c>
      <c r="N655" s="4">
        <f t="shared" si="218"/>
        <v>0.29187217106980395</v>
      </c>
      <c r="O655" s="4">
        <f t="shared" si="219"/>
        <v>0.27096871324277783</v>
      </c>
      <c r="P655" s="4">
        <v>0</v>
      </c>
      <c r="Q655" s="4">
        <f t="shared" si="206"/>
        <v>0</v>
      </c>
      <c r="R655" s="5">
        <v>0</v>
      </c>
      <c r="S655" s="5">
        <f t="shared" si="207"/>
        <v>-9.5626401919307504</v>
      </c>
      <c r="T655" s="5">
        <f t="shared" si="208"/>
        <v>13.756602546675932</v>
      </c>
      <c r="U655" s="6">
        <f t="shared" si="209"/>
        <v>1813.8542012866828</v>
      </c>
      <c r="V655" s="5">
        <v>0</v>
      </c>
      <c r="W655" s="5">
        <f t="shared" si="210"/>
        <v>8.9272606374217478</v>
      </c>
      <c r="X655" s="5">
        <f t="shared" si="211"/>
        <v>6.2056151644708546</v>
      </c>
      <c r="Y655" s="5">
        <v>0</v>
      </c>
      <c r="Z655" s="5">
        <f t="shared" si="201"/>
        <v>-0.63537955450900263</v>
      </c>
      <c r="AA655" s="5">
        <f t="shared" si="212"/>
        <v>-12.211782288853215</v>
      </c>
      <c r="AB655">
        <f t="shared" si="220"/>
        <v>0</v>
      </c>
    </row>
    <row r="656" spans="1:28" x14ac:dyDescent="0.25">
      <c r="A656">
        <f t="shared" si="199"/>
        <v>6.2399999999999114</v>
      </c>
      <c r="B656">
        <v>0</v>
      </c>
      <c r="C656" s="5">
        <f t="shared" si="213"/>
        <v>425.28548504595398</v>
      </c>
      <c r="D656" s="5">
        <f t="shared" si="214"/>
        <v>-52.954144571541903</v>
      </c>
      <c r="E656" s="2">
        <f t="shared" si="215"/>
        <v>425.28548504595398</v>
      </c>
      <c r="F656" s="2">
        <f t="shared" si="216"/>
        <v>0</v>
      </c>
      <c r="G656" s="3">
        <v>0</v>
      </c>
      <c r="H656" s="3">
        <f t="shared" si="217"/>
        <v>49.734282047322353</v>
      </c>
      <c r="I656" s="3">
        <f t="shared" si="200"/>
        <v>-71.677895722664758</v>
      </c>
      <c r="J656" s="2">
        <f t="shared" si="202"/>
        <v>87.242303649042952</v>
      </c>
      <c r="K656" s="2">
        <f t="shared" si="203"/>
        <v>87.242303649042952</v>
      </c>
      <c r="L656" s="2">
        <f t="shared" si="204"/>
        <v>59.469872971399418</v>
      </c>
      <c r="M656" s="5">
        <f t="shared" si="205"/>
        <v>0.41753221459448747</v>
      </c>
      <c r="N656" s="4">
        <f t="shared" si="218"/>
        <v>0.29143152424078367</v>
      </c>
      <c r="O656" s="4">
        <f t="shared" si="219"/>
        <v>0.27081665290901036</v>
      </c>
      <c r="P656" s="4">
        <v>0</v>
      </c>
      <c r="Q656" s="4">
        <f t="shared" si="206"/>
        <v>0</v>
      </c>
      <c r="R656" s="5">
        <v>0</v>
      </c>
      <c r="S656" s="5">
        <f t="shared" si="207"/>
        <v>-9.5715380170955147</v>
      </c>
      <c r="T656" s="5">
        <f t="shared" si="208"/>
        <v>13.794663874751379</v>
      </c>
      <c r="U656" s="6">
        <f t="shared" si="209"/>
        <v>1813.1288046951586</v>
      </c>
      <c r="V656" s="5">
        <v>0</v>
      </c>
      <c r="W656" s="5">
        <f t="shared" si="210"/>
        <v>8.9473927232017036</v>
      </c>
      <c r="X656" s="5">
        <f t="shared" si="211"/>
        <v>6.2082201046419012</v>
      </c>
      <c r="Y656" s="5">
        <v>0</v>
      </c>
      <c r="Z656" s="5">
        <f t="shared" si="201"/>
        <v>-0.62414529389381102</v>
      </c>
      <c r="AA656" s="5">
        <f t="shared" si="212"/>
        <v>-12.171116020606718</v>
      </c>
      <c r="AB656">
        <f t="shared" si="220"/>
        <v>0</v>
      </c>
    </row>
    <row r="657" spans="1:28" x14ac:dyDescent="0.25">
      <c r="A657">
        <f t="shared" si="199"/>
        <v>6.2499999999999112</v>
      </c>
      <c r="B657">
        <v>0</v>
      </c>
      <c r="C657" s="5">
        <f t="shared" si="213"/>
        <v>425.78279665916256</v>
      </c>
      <c r="D657" s="5">
        <f t="shared" si="214"/>
        <v>-53.671532084569577</v>
      </c>
      <c r="E657" s="2">
        <f t="shared" si="215"/>
        <v>425.78279665916256</v>
      </c>
      <c r="F657" s="2">
        <f t="shared" si="216"/>
        <v>0</v>
      </c>
      <c r="G657" s="3">
        <v>0</v>
      </c>
      <c r="H657" s="3">
        <f t="shared" si="217"/>
        <v>49.728040594383415</v>
      </c>
      <c r="I657" s="3">
        <f t="shared" si="200"/>
        <v>-71.799606882870819</v>
      </c>
      <c r="J657" s="2">
        <f t="shared" si="202"/>
        <v>87.338774721720455</v>
      </c>
      <c r="K657" s="2">
        <f t="shared" si="203"/>
        <v>87.338774721720455</v>
      </c>
      <c r="L657" s="2">
        <f t="shared" si="204"/>
        <v>59.535633757137319</v>
      </c>
      <c r="M657" s="5">
        <f t="shared" si="205"/>
        <v>0.41751104504658432</v>
      </c>
      <c r="N657" s="4">
        <f t="shared" si="218"/>
        <v>0.29099253566705374</v>
      </c>
      <c r="O657" s="4">
        <f t="shared" si="219"/>
        <v>0.27066487725933719</v>
      </c>
      <c r="P657" s="4">
        <v>0</v>
      </c>
      <c r="Q657" s="4">
        <f t="shared" si="206"/>
        <v>0</v>
      </c>
      <c r="R657" s="5">
        <v>0</v>
      </c>
      <c r="S657" s="5">
        <f t="shared" si="207"/>
        <v>-9.5804337771585271</v>
      </c>
      <c r="T657" s="5">
        <f t="shared" si="208"/>
        <v>13.832666052099624</v>
      </c>
      <c r="U657" s="6">
        <f t="shared" si="209"/>
        <v>1812.4036982042467</v>
      </c>
      <c r="V657" s="5">
        <v>0</v>
      </c>
      <c r="W657" s="5">
        <f t="shared" si="210"/>
        <v>8.9674678157153949</v>
      </c>
      <c r="X657" s="5">
        <f t="shared" si="211"/>
        <v>6.2108223558408948</v>
      </c>
      <c r="Y657" s="5">
        <v>0</v>
      </c>
      <c r="Z657" s="5">
        <f t="shared" si="201"/>
        <v>-0.6129659614431322</v>
      </c>
      <c r="AA657" s="5">
        <f t="shared" si="212"/>
        <v>-12.130511592059481</v>
      </c>
      <c r="AB657">
        <f t="shared" si="220"/>
        <v>0</v>
      </c>
    </row>
    <row r="658" spans="1:28" x14ac:dyDescent="0.25">
      <c r="A658">
        <f t="shared" si="199"/>
        <v>6.259999999999911</v>
      </c>
      <c r="B658">
        <v>0</v>
      </c>
      <c r="C658" s="5">
        <f t="shared" si="213"/>
        <v>426.28004641680832</v>
      </c>
      <c r="D658" s="5">
        <f t="shared" si="214"/>
        <v>-54.390134678977894</v>
      </c>
      <c r="E658" s="2">
        <f t="shared" si="215"/>
        <v>426.28004641680832</v>
      </c>
      <c r="F658" s="2">
        <f t="shared" si="216"/>
        <v>0</v>
      </c>
      <c r="G658" s="3">
        <v>0</v>
      </c>
      <c r="H658" s="3">
        <f t="shared" si="217"/>
        <v>49.721910934768985</v>
      </c>
      <c r="I658" s="3">
        <f t="shared" si="200"/>
        <v>-71.920911998791411</v>
      </c>
      <c r="J658" s="2">
        <f t="shared" si="202"/>
        <v>87.435038798773334</v>
      </c>
      <c r="K658" s="2">
        <f t="shared" si="203"/>
        <v>87.435038798773334</v>
      </c>
      <c r="L658" s="2">
        <f t="shared" si="204"/>
        <v>59.60125344156328</v>
      </c>
      <c r="M658" s="5">
        <f t="shared" si="205"/>
        <v>0.41748998696415829</v>
      </c>
      <c r="N658" s="4">
        <f t="shared" si="218"/>
        <v>0.29055520050921096</v>
      </c>
      <c r="O658" s="4">
        <f t="shared" si="219"/>
        <v>0.27051338705653349</v>
      </c>
      <c r="P658" s="4">
        <v>0</v>
      </c>
      <c r="Q658" s="4">
        <f t="shared" si="206"/>
        <v>0</v>
      </c>
      <c r="R658" s="5">
        <v>0</v>
      </c>
      <c r="S658" s="5">
        <f t="shared" si="207"/>
        <v>-9.589327348351647</v>
      </c>
      <c r="T658" s="5">
        <f t="shared" si="208"/>
        <v>13.870608658890774</v>
      </c>
      <c r="U658" s="6">
        <f t="shared" si="209"/>
        <v>1811.6788816979304</v>
      </c>
      <c r="V658" s="5">
        <v>0</v>
      </c>
      <c r="W658" s="5">
        <f t="shared" si="210"/>
        <v>8.9874857984901837</v>
      </c>
      <c r="X658" s="5">
        <f t="shared" si="211"/>
        <v>6.2134218821855249</v>
      </c>
      <c r="Y658" s="5">
        <v>0</v>
      </c>
      <c r="Z658" s="5">
        <f t="shared" si="201"/>
        <v>-0.60184154986146332</v>
      </c>
      <c r="AA658" s="5">
        <f t="shared" si="212"/>
        <v>-12.089969458923701</v>
      </c>
      <c r="AB658">
        <f t="shared" si="220"/>
        <v>0</v>
      </c>
    </row>
    <row r="659" spans="1:28" x14ac:dyDescent="0.25">
      <c r="A659">
        <f t="shared" si="199"/>
        <v>6.2699999999999108</v>
      </c>
      <c r="B659">
        <v>0</v>
      </c>
      <c r="C659" s="5">
        <f t="shared" si="213"/>
        <v>426.77723543407848</v>
      </c>
      <c r="D659" s="5">
        <f t="shared" si="214"/>
        <v>-55.109948297438756</v>
      </c>
      <c r="E659" s="2">
        <f t="shared" si="215"/>
        <v>426.77723543407848</v>
      </c>
      <c r="F659" s="2">
        <f t="shared" si="216"/>
        <v>0</v>
      </c>
      <c r="G659" s="3">
        <v>0</v>
      </c>
      <c r="H659" s="3">
        <f t="shared" si="217"/>
        <v>49.715892519270369</v>
      </c>
      <c r="I659" s="3">
        <f t="shared" si="200"/>
        <v>-72.041811693380652</v>
      </c>
      <c r="J659" s="2">
        <f t="shared" si="202"/>
        <v>87.531095052285053</v>
      </c>
      <c r="K659" s="2">
        <f t="shared" si="203"/>
        <v>87.531095052285053</v>
      </c>
      <c r="L659" s="2">
        <f t="shared" si="204"/>
        <v>59.66673146031701</v>
      </c>
      <c r="M659" s="5">
        <f t="shared" si="205"/>
        <v>0.41746903975400834</v>
      </c>
      <c r="N659" s="4">
        <f t="shared" si="218"/>
        <v>0.29011951389707469</v>
      </c>
      <c r="O659" s="4">
        <f t="shared" si="219"/>
        <v>0.270362183043105</v>
      </c>
      <c r="P659" s="4">
        <v>0</v>
      </c>
      <c r="Q659" s="4">
        <f t="shared" si="206"/>
        <v>0</v>
      </c>
      <c r="R659" s="5">
        <v>0</v>
      </c>
      <c r="S659" s="5">
        <f t="shared" si="207"/>
        <v>-9.5982186079098923</v>
      </c>
      <c r="T659" s="5">
        <f t="shared" si="208"/>
        <v>13.908491279220723</v>
      </c>
      <c r="U659" s="6">
        <f t="shared" si="209"/>
        <v>1810.9543550602393</v>
      </c>
      <c r="V659" s="5">
        <v>0</v>
      </c>
      <c r="W659" s="5">
        <f t="shared" si="210"/>
        <v>9.0074465577180511</v>
      </c>
      <c r="X659" s="5">
        <f t="shared" si="211"/>
        <v>6.2160186482057682</v>
      </c>
      <c r="Y659" s="5">
        <v>0</v>
      </c>
      <c r="Z659" s="5">
        <f t="shared" si="201"/>
        <v>-0.5907720501918412</v>
      </c>
      <c r="AA659" s="5">
        <f t="shared" si="212"/>
        <v>-12.049490072573509</v>
      </c>
      <c r="AB659">
        <f t="shared" si="220"/>
        <v>0</v>
      </c>
    </row>
    <row r="660" spans="1:28" x14ac:dyDescent="0.25">
      <c r="A660">
        <f t="shared" si="199"/>
        <v>6.2799999999999105</v>
      </c>
      <c r="B660">
        <v>0</v>
      </c>
      <c r="C660" s="5">
        <f t="shared" si="213"/>
        <v>427.27436482066867</v>
      </c>
      <c r="D660" s="5">
        <f t="shared" si="214"/>
        <v>-55.830968888876193</v>
      </c>
      <c r="E660" s="2">
        <f t="shared" si="215"/>
        <v>427.27436482066867</v>
      </c>
      <c r="F660" s="2">
        <f t="shared" si="216"/>
        <v>0</v>
      </c>
      <c r="G660" s="3">
        <v>0</v>
      </c>
      <c r="H660" s="3">
        <f t="shared" si="217"/>
        <v>49.709984798768453</v>
      </c>
      <c r="I660" s="3">
        <f t="shared" si="200"/>
        <v>-72.162306594106383</v>
      </c>
      <c r="J660" s="2">
        <f t="shared" si="202"/>
        <v>87.626942669909468</v>
      </c>
      <c r="K660" s="2">
        <f t="shared" si="203"/>
        <v>87.626942669909468</v>
      </c>
      <c r="L660" s="2">
        <f t="shared" si="204"/>
        <v>59.732067259651984</v>
      </c>
      <c r="M660" s="5">
        <f t="shared" si="205"/>
        <v>0.41744820282426637</v>
      </c>
      <c r="N660" s="4">
        <f t="shared" si="218"/>
        <v>0.28968547093075603</v>
      </c>
      <c r="O660" s="4">
        <f t="shared" si="219"/>
        <v>0.27021126594151745</v>
      </c>
      <c r="P660" s="4">
        <v>0</v>
      </c>
      <c r="Q660" s="4">
        <f t="shared" si="206"/>
        <v>0</v>
      </c>
      <c r="R660" s="5">
        <v>0</v>
      </c>
      <c r="S660" s="5">
        <f t="shared" si="207"/>
        <v>-9.6071074340599409</v>
      </c>
      <c r="T660" s="5">
        <f t="shared" si="208"/>
        <v>13.946313501112309</v>
      </c>
      <c r="U660" s="6">
        <f t="shared" si="209"/>
        <v>1810.2301181752484</v>
      </c>
      <c r="V660" s="5">
        <v>0</v>
      </c>
      <c r="W660" s="5">
        <f t="shared" si="210"/>
        <v>9.0273499822425691</v>
      </c>
      <c r="X660" s="5">
        <f t="shared" si="211"/>
        <v>6.2186126188362563</v>
      </c>
      <c r="Y660" s="5">
        <v>0</v>
      </c>
      <c r="Z660" s="5">
        <f t="shared" si="201"/>
        <v>-0.57975745181737182</v>
      </c>
      <c r="AA660" s="5">
        <f t="shared" si="212"/>
        <v>-12.009073880051435</v>
      </c>
      <c r="AB660">
        <f t="shared" si="220"/>
        <v>0</v>
      </c>
    </row>
    <row r="661" spans="1:28" x14ac:dyDescent="0.25">
      <c r="A661">
        <f t="shared" si="199"/>
        <v>6.2899999999999103</v>
      </c>
      <c r="B661">
        <v>0</v>
      </c>
      <c r="C661" s="5">
        <f t="shared" si="213"/>
        <v>427.77143568078372</v>
      </c>
      <c r="D661" s="5">
        <f t="shared" si="214"/>
        <v>-56.553192408511265</v>
      </c>
      <c r="E661" s="2">
        <f t="shared" si="215"/>
        <v>427.77143568078372</v>
      </c>
      <c r="F661" s="2">
        <f t="shared" si="216"/>
        <v>0</v>
      </c>
      <c r="G661" s="3">
        <v>0</v>
      </c>
      <c r="H661" s="3">
        <f t="shared" si="217"/>
        <v>49.704187224250276</v>
      </c>
      <c r="I661" s="3">
        <f t="shared" si="200"/>
        <v>-72.282397332906896</v>
      </c>
      <c r="J661" s="2">
        <f t="shared" si="202"/>
        <v>87.72258085473517</v>
      </c>
      <c r="K661" s="2">
        <f t="shared" si="203"/>
        <v>87.72258085473517</v>
      </c>
      <c r="L661" s="2">
        <f t="shared" si="204"/>
        <v>59.797260296342991</v>
      </c>
      <c r="M661" s="5">
        <f t="shared" si="205"/>
        <v>0.41742747558444543</v>
      </c>
      <c r="N661" s="4">
        <f t="shared" si="218"/>
        <v>0.28925306668170642</v>
      </c>
      <c r="O661" s="4">
        <f t="shared" si="219"/>
        <v>0.27006063645442391</v>
      </c>
      <c r="P661" s="4">
        <v>0</v>
      </c>
      <c r="Q661" s="4">
        <f t="shared" si="206"/>
        <v>0</v>
      </c>
      <c r="R661" s="5">
        <v>0</v>
      </c>
      <c r="S661" s="5">
        <f t="shared" si="207"/>
        <v>-9.6159937060088083</v>
      </c>
      <c r="T661" s="5">
        <f t="shared" si="208"/>
        <v>13.984074916516148</v>
      </c>
      <c r="U661" s="6">
        <f t="shared" si="209"/>
        <v>1809.506170927081</v>
      </c>
      <c r="V661" s="5">
        <v>0</v>
      </c>
      <c r="W661" s="5">
        <f t="shared" si="210"/>
        <v>9.0471959635457715</v>
      </c>
      <c r="X661" s="5">
        <f t="shared" si="211"/>
        <v>6.2212037594087919</v>
      </c>
      <c r="Y661" s="5">
        <v>0</v>
      </c>
      <c r="Z661" s="5">
        <f t="shared" si="201"/>
        <v>-0.56879774246303683</v>
      </c>
      <c r="AA661" s="5">
        <f t="shared" si="212"/>
        <v>-11.968721324075059</v>
      </c>
      <c r="AB661">
        <f t="shared" si="220"/>
        <v>0</v>
      </c>
    </row>
    <row r="662" spans="1:28" x14ac:dyDescent="0.25">
      <c r="A662">
        <f t="shared" si="199"/>
        <v>6.2999999999999101</v>
      </c>
      <c r="B662">
        <v>0</v>
      </c>
      <c r="C662" s="5">
        <f t="shared" si="213"/>
        <v>428.26844911313913</v>
      </c>
      <c r="D662" s="5">
        <f t="shared" si="214"/>
        <v>-57.276614817906541</v>
      </c>
      <c r="E662" s="2">
        <f t="shared" si="215"/>
        <v>428.26844911313913</v>
      </c>
      <c r="F662" s="2">
        <f t="shared" si="216"/>
        <v>0</v>
      </c>
      <c r="G662" s="3">
        <v>0</v>
      </c>
      <c r="H662" s="3">
        <f t="shared" si="217"/>
        <v>49.698499246825648</v>
      </c>
      <c r="I662" s="3">
        <f t="shared" si="200"/>
        <v>-72.402084546147648</v>
      </c>
      <c r="J662" s="2">
        <f t="shared" si="202"/>
        <v>87.81800882515067</v>
      </c>
      <c r="K662" s="2">
        <f t="shared" si="203"/>
        <v>87.81800882515067</v>
      </c>
      <c r="L662" s="2">
        <f t="shared" si="204"/>
        <v>59.862310037594185</v>
      </c>
      <c r="M662" s="5">
        <f t="shared" si="205"/>
        <v>0.417406857445485</v>
      </c>
      <c r="N662" s="4">
        <f t="shared" si="218"/>
        <v>0.28882229619374683</v>
      </c>
      <c r="O662" s="4">
        <f t="shared" si="219"/>
        <v>0.26991029526488935</v>
      </c>
      <c r="P662" s="4">
        <v>0</v>
      </c>
      <c r="Q662" s="4">
        <f t="shared" si="206"/>
        <v>0</v>
      </c>
      <c r="R662" s="5">
        <v>0</v>
      </c>
      <c r="S662" s="5">
        <f t="shared" si="207"/>
        <v>-9.6248773039327098</v>
      </c>
      <c r="T662" s="5">
        <f t="shared" si="208"/>
        <v>14.021775121311009</v>
      </c>
      <c r="U662" s="6">
        <f t="shared" si="209"/>
        <v>1808.7825131999045</v>
      </c>
      <c r="V662" s="5">
        <v>0</v>
      </c>
      <c r="W662" s="5">
        <f t="shared" si="210"/>
        <v>9.0669843957348526</v>
      </c>
      <c r="X662" s="5">
        <f t="shared" si="211"/>
        <v>6.2237920356449834</v>
      </c>
      <c r="Y662" s="5">
        <v>0</v>
      </c>
      <c r="Z662" s="5">
        <f t="shared" si="201"/>
        <v>-0.5578929081978572</v>
      </c>
      <c r="AA662" s="5">
        <f t="shared" si="212"/>
        <v>-11.928432843044007</v>
      </c>
      <c r="AB662">
        <f t="shared" si="220"/>
        <v>0</v>
      </c>
    </row>
    <row r="663" spans="1:28" x14ac:dyDescent="0.25">
      <c r="A663">
        <f t="shared" si="199"/>
        <v>6.3099999999999099</v>
      </c>
      <c r="B663">
        <v>0</v>
      </c>
      <c r="C663" s="5">
        <f t="shared" si="213"/>
        <v>428.76540621096194</v>
      </c>
      <c r="D663" s="5">
        <f t="shared" si="214"/>
        <v>-58.001232085010166</v>
      </c>
      <c r="E663" s="2">
        <f t="shared" si="215"/>
        <v>428.76540621096194</v>
      </c>
      <c r="F663" s="2">
        <f t="shared" si="216"/>
        <v>0</v>
      </c>
      <c r="G663" s="3">
        <v>0</v>
      </c>
      <c r="H663" s="3">
        <f t="shared" si="217"/>
        <v>49.69292031774367</v>
      </c>
      <c r="I663" s="3">
        <f t="shared" si="200"/>
        <v>-72.521368874578087</v>
      </c>
      <c r="J663" s="2">
        <f t="shared" si="202"/>
        <v>87.913225814710302</v>
      </c>
      <c r="K663" s="2">
        <f t="shared" si="203"/>
        <v>87.913225814710302</v>
      </c>
      <c r="L663" s="2">
        <f t="shared" si="204"/>
        <v>59.927215960947713</v>
      </c>
      <c r="M663" s="5">
        <f t="shared" si="205"/>
        <v>0.41738634781979644</v>
      </c>
      <c r="N663" s="4">
        <f t="shared" si="218"/>
        <v>0.28839315448407804</v>
      </c>
      <c r="O663" s="4">
        <f t="shared" si="219"/>
        <v>0.2697602430366145</v>
      </c>
      <c r="P663" s="4">
        <v>0</v>
      </c>
      <c r="Q663" s="4">
        <f t="shared" si="206"/>
        <v>0</v>
      </c>
      <c r="R663" s="5">
        <v>0</v>
      </c>
      <c r="S663" s="5">
        <f t="shared" si="207"/>
        <v>-9.6337581089660791</v>
      </c>
      <c r="T663" s="5">
        <f t="shared" si="208"/>
        <v>14.059413715303853</v>
      </c>
      <c r="U663" s="6">
        <f t="shared" si="209"/>
        <v>1808.0591448779332</v>
      </c>
      <c r="V663" s="5">
        <v>0</v>
      </c>
      <c r="W663" s="5">
        <f t="shared" si="210"/>
        <v>9.0867151755287789</v>
      </c>
      <c r="X663" s="5">
        <f t="shared" si="211"/>
        <v>6.2263774136490442</v>
      </c>
      <c r="Y663" s="5">
        <v>0</v>
      </c>
      <c r="Z663" s="5">
        <f t="shared" si="201"/>
        <v>-0.54704293343730015</v>
      </c>
      <c r="AA663" s="5">
        <f t="shared" si="212"/>
        <v>-11.888208871047102</v>
      </c>
      <c r="AB663">
        <f t="shared" si="220"/>
        <v>0</v>
      </c>
    </row>
    <row r="664" spans="1:28" x14ac:dyDescent="0.25">
      <c r="A664">
        <f t="shared" si="199"/>
        <v>6.3199999999999097</v>
      </c>
      <c r="B664">
        <v>0</v>
      </c>
      <c r="C664" s="5">
        <f t="shared" si="213"/>
        <v>429.26230806199271</v>
      </c>
      <c r="D664" s="5">
        <f t="shared" si="214"/>
        <v>-58.727040184199502</v>
      </c>
      <c r="E664" s="2">
        <f t="shared" si="215"/>
        <v>429.26230806199271</v>
      </c>
      <c r="F664" s="2">
        <f t="shared" si="216"/>
        <v>0</v>
      </c>
      <c r="G664" s="3">
        <v>0</v>
      </c>
      <c r="H664" s="3">
        <f t="shared" si="217"/>
        <v>49.687449888409297</v>
      </c>
      <c r="I664" s="3">
        <f t="shared" si="200"/>
        <v>-72.640250963288551</v>
      </c>
      <c r="J664" s="2">
        <f t="shared" si="202"/>
        <v>88.008231072001038</v>
      </c>
      <c r="K664" s="2">
        <f t="shared" si="203"/>
        <v>88.008231072001038</v>
      </c>
      <c r="L664" s="2">
        <f t="shared" si="204"/>
        <v>59.991977554192935</v>
      </c>
      <c r="M664" s="5">
        <f t="shared" si="205"/>
        <v>0.41736594612130595</v>
      </c>
      <c r="N664" s="4">
        <f t="shared" si="218"/>
        <v>0.28796563654427182</v>
      </c>
      <c r="O664" s="4">
        <f t="shared" si="219"/>
        <v>0.26961048041415647</v>
      </c>
      <c r="P664" s="4">
        <v>0</v>
      </c>
      <c r="Q664" s="4">
        <f t="shared" si="206"/>
        <v>0</v>
      </c>
      <c r="R664" s="5">
        <v>0</v>
      </c>
      <c r="S664" s="5">
        <f t="shared" si="207"/>
        <v>-9.6426360031907716</v>
      </c>
      <c r="T664" s="5">
        <f t="shared" si="208"/>
        <v>14.096990302229482</v>
      </c>
      <c r="U664" s="6">
        <f t="shared" si="209"/>
        <v>1807.3360658454301</v>
      </c>
      <c r="V664" s="5">
        <v>0</v>
      </c>
      <c r="W664" s="5">
        <f t="shared" si="210"/>
        <v>9.1063882022447906</v>
      </c>
      <c r="X664" s="5">
        <f t="shared" si="211"/>
        <v>6.2289598599007308</v>
      </c>
      <c r="Y664" s="5">
        <v>0</v>
      </c>
      <c r="Z664" s="5">
        <f t="shared" si="201"/>
        <v>-0.53624780094598101</v>
      </c>
      <c r="AA664" s="5">
        <f t="shared" si="212"/>
        <v>-11.848049837869787</v>
      </c>
      <c r="AB664">
        <f t="shared" si="220"/>
        <v>0</v>
      </c>
    </row>
    <row r="665" spans="1:28" x14ac:dyDescent="0.25">
      <c r="A665">
        <f t="shared" ref="A665:A728" si="221">A664+dt</f>
        <v>6.3299999999999095</v>
      </c>
      <c r="B665">
        <v>0</v>
      </c>
      <c r="C665" s="5">
        <f t="shared" si="213"/>
        <v>429.75915574848676</v>
      </c>
      <c r="D665" s="5">
        <f t="shared" si="214"/>
        <v>-59.454035096324283</v>
      </c>
      <c r="E665" s="2">
        <f t="shared" si="215"/>
        <v>429.75915574848676</v>
      </c>
      <c r="F665" s="2">
        <f t="shared" si="216"/>
        <v>0</v>
      </c>
      <c r="G665" s="3">
        <v>0</v>
      </c>
      <c r="H665" s="3">
        <f t="shared" si="217"/>
        <v>49.682087410399838</v>
      </c>
      <c r="I665" s="3">
        <f t="shared" ref="I665:I728" si="222">I664+AA664*dt</f>
        <v>-72.758731461667253</v>
      </c>
      <c r="J665" s="2">
        <f t="shared" si="202"/>
        <v>88.103023860510135</v>
      </c>
      <c r="K665" s="2">
        <f t="shared" si="203"/>
        <v>88.103023860510135</v>
      </c>
      <c r="L665" s="2">
        <f t="shared" si="204"/>
        <v>60.056594315276165</v>
      </c>
      <c r="M665" s="5">
        <f t="shared" si="205"/>
        <v>0.41734565176549626</v>
      </c>
      <c r="N665" s="4">
        <f t="shared" si="218"/>
        <v>0.28753973734124233</v>
      </c>
      <c r="O665" s="4">
        <f t="shared" si="219"/>
        <v>0.26946100802314804</v>
      </c>
      <c r="P665" s="4">
        <v>0</v>
      </c>
      <c r="Q665" s="4">
        <f t="shared" si="206"/>
        <v>0</v>
      </c>
      <c r="R665" s="5">
        <v>0</v>
      </c>
      <c r="S665" s="5">
        <f t="shared" si="207"/>
        <v>-9.6515108696254508</v>
      </c>
      <c r="T665" s="5">
        <f t="shared" si="208"/>
        <v>14.134504489749846</v>
      </c>
      <c r="U665" s="6">
        <f t="shared" si="209"/>
        <v>1806.6132759867007</v>
      </c>
      <c r="V665" s="5">
        <v>0</v>
      </c>
      <c r="W665" s="5">
        <f t="shared" si="210"/>
        <v>9.1260033777847713</v>
      </c>
      <c r="X665" s="5">
        <f t="shared" si="211"/>
        <v>6.2315393412484008</v>
      </c>
      <c r="Y665" s="5">
        <v>0</v>
      </c>
      <c r="Z665" s="5">
        <f t="shared" ref="Z665:Z728" si="223">S665+W665</f>
        <v>-0.52550749184067946</v>
      </c>
      <c r="AA665" s="5">
        <f t="shared" si="212"/>
        <v>-11.807956169001752</v>
      </c>
      <c r="AB665">
        <f t="shared" si="220"/>
        <v>0</v>
      </c>
    </row>
    <row r="666" spans="1:28" x14ac:dyDescent="0.25">
      <c r="A666">
        <f t="shared" si="221"/>
        <v>6.3399999999999093</v>
      </c>
      <c r="B666">
        <v>0</v>
      </c>
      <c r="C666" s="5">
        <f t="shared" si="213"/>
        <v>430.25595034721619</v>
      </c>
      <c r="D666" s="5">
        <f t="shared" si="214"/>
        <v>-60.182212808749405</v>
      </c>
      <c r="E666" s="2">
        <f t="shared" si="215"/>
        <v>430.25595034721619</v>
      </c>
      <c r="F666" s="2">
        <f t="shared" si="216"/>
        <v>0</v>
      </c>
      <c r="G666" s="3">
        <v>0</v>
      </c>
      <c r="H666" s="3">
        <f t="shared" si="217"/>
        <v>49.676832335481429</v>
      </c>
      <c r="I666" s="3">
        <f t="shared" si="222"/>
        <v>-72.876811023357277</v>
      </c>
      <c r="J666" s="2">
        <f t="shared" si="202"/>
        <v>88.197603458493489</v>
      </c>
      <c r="K666" s="2">
        <f t="shared" si="203"/>
        <v>88.197603458493489</v>
      </c>
      <c r="L666" s="2">
        <f t="shared" si="204"/>
        <v>60.121065752210967</v>
      </c>
      <c r="M666" s="5">
        <f t="shared" si="205"/>
        <v>0.4173254641694476</v>
      </c>
      <c r="N666" s="4">
        <f t="shared" si="218"/>
        <v>0.28711545181820086</v>
      </c>
      <c r="O666" s="4">
        <f t="shared" si="219"/>
        <v>0.26931182647051488</v>
      </c>
      <c r="P666" s="4">
        <v>0</v>
      </c>
      <c r="Q666" s="4">
        <f t="shared" si="206"/>
        <v>0</v>
      </c>
      <c r="R666" s="5">
        <v>0</v>
      </c>
      <c r="S666" s="5">
        <f t="shared" si="207"/>
        <v>-9.6603825922151252</v>
      </c>
      <c r="T666" s="5">
        <f t="shared" si="208"/>
        <v>14.171955889452933</v>
      </c>
      <c r="U666" s="6">
        <f t="shared" si="209"/>
        <v>1805.8907751860997</v>
      </c>
      <c r="V666" s="5">
        <v>0</v>
      </c>
      <c r="W666" s="5">
        <f t="shared" si="210"/>
        <v>9.1455606066215172</v>
      </c>
      <c r="X666" s="5">
        <f t="shared" si="211"/>
        <v>6.234115824902231</v>
      </c>
      <c r="Y666" s="5">
        <v>0</v>
      </c>
      <c r="Z666" s="5">
        <f t="shared" si="223"/>
        <v>-0.51482198559360803</v>
      </c>
      <c r="AA666" s="5">
        <f t="shared" si="212"/>
        <v>-11.767928285644835</v>
      </c>
      <c r="AB666">
        <f t="shared" si="220"/>
        <v>0</v>
      </c>
    </row>
    <row r="667" spans="1:28" x14ac:dyDescent="0.25">
      <c r="A667">
        <f t="shared" si="221"/>
        <v>6.3499999999999091</v>
      </c>
      <c r="B667">
        <v>0</v>
      </c>
      <c r="C667" s="5">
        <f t="shared" si="213"/>
        <v>430.75269292947166</v>
      </c>
      <c r="D667" s="5">
        <f t="shared" si="214"/>
        <v>-60.911569315397259</v>
      </c>
      <c r="E667" s="2">
        <f t="shared" si="215"/>
        <v>430.75269292947166</v>
      </c>
      <c r="F667" s="2">
        <f t="shared" si="216"/>
        <v>0</v>
      </c>
      <c r="G667" s="3">
        <v>0</v>
      </c>
      <c r="H667" s="3">
        <f t="shared" si="217"/>
        <v>49.671684115625496</v>
      </c>
      <c r="I667" s="3">
        <f t="shared" si="222"/>
        <v>-72.99449030621372</v>
      </c>
      <c r="J667" s="2">
        <f t="shared" si="202"/>
        <v>88.29196915884485</v>
      </c>
      <c r="K667" s="2">
        <f t="shared" si="203"/>
        <v>88.29196915884485</v>
      </c>
      <c r="L667" s="2">
        <f t="shared" si="204"/>
        <v>60.185391382988989</v>
      </c>
      <c r="M667" s="5">
        <f t="shared" si="205"/>
        <v>0.41730538275187684</v>
      </c>
      <c r="N667" s="4">
        <f t="shared" si="218"/>
        <v>0.28669277489559136</v>
      </c>
      <c r="O667" s="4">
        <f t="shared" si="219"/>
        <v>0.26916293634469063</v>
      </c>
      <c r="P667" s="4">
        <v>0</v>
      </c>
      <c r="Q667" s="4">
        <f t="shared" si="206"/>
        <v>0</v>
      </c>
      <c r="R667" s="5">
        <v>0</v>
      </c>
      <c r="S667" s="5">
        <f t="shared" si="207"/>
        <v>-9.6692510558208333</v>
      </c>
      <c r="T667" s="5">
        <f t="shared" si="208"/>
        <v>14.209344116851327</v>
      </c>
      <c r="U667" s="6">
        <f t="shared" si="209"/>
        <v>1805.1685633280263</v>
      </c>
      <c r="V667" s="5">
        <v>0</v>
      </c>
      <c r="W667" s="5">
        <f t="shared" si="210"/>
        <v>9.1650597957849058</v>
      </c>
      <c r="X667" s="5">
        <f t="shared" si="211"/>
        <v>6.2366892784275505</v>
      </c>
      <c r="Y667" s="5">
        <v>0</v>
      </c>
      <c r="Z667" s="5">
        <f t="shared" si="223"/>
        <v>-0.50419126003592751</v>
      </c>
      <c r="AA667" s="5">
        <f t="shared" si="212"/>
        <v>-11.727966604721122</v>
      </c>
      <c r="AB667">
        <f t="shared" si="220"/>
        <v>0</v>
      </c>
    </row>
    <row r="668" spans="1:28" x14ac:dyDescent="0.25">
      <c r="A668">
        <f t="shared" si="221"/>
        <v>6.3599999999999088</v>
      </c>
      <c r="B668">
        <v>0</v>
      </c>
      <c r="C668" s="5">
        <f t="shared" si="213"/>
        <v>431.24938456106491</v>
      </c>
      <c r="D668" s="5">
        <f t="shared" si="214"/>
        <v>-61.642100616789634</v>
      </c>
      <c r="E668" s="2">
        <f t="shared" si="215"/>
        <v>431.24938456106491</v>
      </c>
      <c r="F668" s="2">
        <f t="shared" si="216"/>
        <v>0</v>
      </c>
      <c r="G668" s="3">
        <v>0</v>
      </c>
      <c r="H668" s="3">
        <f t="shared" si="217"/>
        <v>49.666642203025134</v>
      </c>
      <c r="I668" s="3">
        <f t="shared" si="222"/>
        <v>-73.11176997226093</v>
      </c>
      <c r="J668" s="2">
        <f t="shared" si="202"/>
        <v>88.386120268965939</v>
      </c>
      <c r="K668" s="2">
        <f t="shared" si="203"/>
        <v>88.386120268965939</v>
      </c>
      <c r="L668" s="2">
        <f t="shared" si="204"/>
        <v>60.249570735491432</v>
      </c>
      <c r="M668" s="5">
        <f t="shared" si="205"/>
        <v>0.41728540693317534</v>
      </c>
      <c r="N668" s="4">
        <f t="shared" si="218"/>
        <v>0.28627170147200776</v>
      </c>
      <c r="O668" s="4">
        <f t="shared" si="219"/>
        <v>0.26901433821583032</v>
      </c>
      <c r="P668" s="4">
        <v>0</v>
      </c>
      <c r="Q668" s="4">
        <f t="shared" si="206"/>
        <v>0</v>
      </c>
      <c r="R668" s="5">
        <v>0</v>
      </c>
      <c r="S668" s="5">
        <f t="shared" si="207"/>
        <v>-9.678116146209554</v>
      </c>
      <c r="T668" s="5">
        <f t="shared" si="208"/>
        <v>14.246668791380451</v>
      </c>
      <c r="U668" s="6">
        <f t="shared" si="209"/>
        <v>1804.4466402969269</v>
      </c>
      <c r="V668" s="5">
        <v>0</v>
      </c>
      <c r="W668" s="5">
        <f t="shared" si="210"/>
        <v>9.184500854847979</v>
      </c>
      <c r="X668" s="5">
        <f t="shared" si="211"/>
        <v>6.2392596697383249</v>
      </c>
      <c r="Y668" s="5">
        <v>0</v>
      </c>
      <c r="Z668" s="5">
        <f t="shared" si="223"/>
        <v>-0.493615291361575</v>
      </c>
      <c r="AA668" s="5">
        <f t="shared" si="212"/>
        <v>-11.688071538881225</v>
      </c>
      <c r="AB668">
        <f t="shared" si="220"/>
        <v>0</v>
      </c>
    </row>
    <row r="669" spans="1:28" x14ac:dyDescent="0.25">
      <c r="A669">
        <f t="shared" si="221"/>
        <v>6.3699999999999086</v>
      </c>
      <c r="B669">
        <v>0</v>
      </c>
      <c r="C669" s="5">
        <f t="shared" si="213"/>
        <v>431.74602630233062</v>
      </c>
      <c r="D669" s="5">
        <f t="shared" si="214"/>
        <v>-62.373802720089188</v>
      </c>
      <c r="E669" s="2">
        <f t="shared" si="215"/>
        <v>431.74602630233062</v>
      </c>
      <c r="F669" s="2">
        <f t="shared" si="216"/>
        <v>0</v>
      </c>
      <c r="G669" s="3">
        <v>0</v>
      </c>
      <c r="H669" s="3">
        <f t="shared" si="217"/>
        <v>49.661706050111519</v>
      </c>
      <c r="I669" s="3">
        <f t="shared" si="222"/>
        <v>-73.228650687649747</v>
      </c>
      <c r="J669" s="2">
        <f t="shared" si="202"/>
        <v>88.480056110637207</v>
      </c>
      <c r="K669" s="2">
        <f t="shared" si="203"/>
        <v>88.480056110637207</v>
      </c>
      <c r="L669" s="2">
        <f t="shared" si="204"/>
        <v>60.313603347400957</v>
      </c>
      <c r="M669" s="5">
        <f t="shared" si="205"/>
        <v>0.41726553613544576</v>
      </c>
      <c r="N669" s="4">
        <f t="shared" si="218"/>
        <v>0.28585222642509511</v>
      </c>
      <c r="O669" s="4">
        <f t="shared" si="219"/>
        <v>0.26886603263602149</v>
      </c>
      <c r="P669" s="4">
        <v>0</v>
      </c>
      <c r="Q669" s="4">
        <f t="shared" si="206"/>
        <v>0</v>
      </c>
      <c r="R669" s="5">
        <v>0</v>
      </c>
      <c r="S669" s="5">
        <f t="shared" si="207"/>
        <v>-9.6869777500442122</v>
      </c>
      <c r="T669" s="5">
        <f t="shared" si="208"/>
        <v>14.283929536396384</v>
      </c>
      <c r="U669" s="6">
        <f t="shared" si="209"/>
        <v>1803.7250059772937</v>
      </c>
      <c r="V669" s="5">
        <v>0</v>
      </c>
      <c r="W669" s="5">
        <f t="shared" si="210"/>
        <v>9.2038836959128911</v>
      </c>
      <c r="X669" s="5">
        <f t="shared" si="211"/>
        <v>6.2418269670907396</v>
      </c>
      <c r="Y669" s="5">
        <v>0</v>
      </c>
      <c r="Z669" s="5">
        <f t="shared" si="223"/>
        <v>-0.48309405413132112</v>
      </c>
      <c r="AA669" s="5">
        <f t="shared" si="212"/>
        <v>-11.648243496512876</v>
      </c>
      <c r="AB669">
        <f t="shared" si="220"/>
        <v>0</v>
      </c>
    </row>
    <row r="670" spans="1:28" x14ac:dyDescent="0.25">
      <c r="A670">
        <f t="shared" si="221"/>
        <v>6.3799999999999084</v>
      </c>
      <c r="B670">
        <v>0</v>
      </c>
      <c r="C670" s="5">
        <f t="shared" si="213"/>
        <v>432.24261920812904</v>
      </c>
      <c r="D670" s="5">
        <f t="shared" si="214"/>
        <v>-63.106671639140515</v>
      </c>
      <c r="E670" s="2">
        <f t="shared" si="215"/>
        <v>432.24261920812904</v>
      </c>
      <c r="F670" s="2">
        <f t="shared" si="216"/>
        <v>0</v>
      </c>
      <c r="G670" s="3">
        <v>0</v>
      </c>
      <c r="H670" s="3">
        <f t="shared" si="217"/>
        <v>49.656875109570208</v>
      </c>
      <c r="I670" s="3">
        <f t="shared" si="222"/>
        <v>-73.345133122614882</v>
      </c>
      <c r="J670" s="2">
        <f t="shared" si="202"/>
        <v>88.573776019889493</v>
      </c>
      <c r="K670" s="2">
        <f t="shared" si="203"/>
        <v>88.573776019889493</v>
      </c>
      <c r="L670" s="2">
        <f t="shared" si="204"/>
        <v>60.377488766114169</v>
      </c>
      <c r="M670" s="5">
        <f t="shared" si="205"/>
        <v>0.41724576978253747</v>
      </c>
      <c r="N670" s="4">
        <f t="shared" si="218"/>
        <v>0.28543434461243233</v>
      </c>
      <c r="O670" s="4">
        <f t="shared" si="219"/>
        <v>0.26871802013949364</v>
      </c>
      <c r="P670" s="4">
        <v>0</v>
      </c>
      <c r="Q670" s="4">
        <f t="shared" si="206"/>
        <v>0</v>
      </c>
      <c r="R670" s="5">
        <v>0</v>
      </c>
      <c r="S670" s="5">
        <f t="shared" si="207"/>
        <v>-9.6958357548738725</v>
      </c>
      <c r="T670" s="5">
        <f t="shared" si="208"/>
        <v>14.32112597917337</v>
      </c>
      <c r="U670" s="6">
        <f t="shared" si="209"/>
        <v>1803.0036602536657</v>
      </c>
      <c r="V670" s="5">
        <v>0</v>
      </c>
      <c r="W670" s="5">
        <f t="shared" si="210"/>
        <v>9.223208233596802</v>
      </c>
      <c r="X670" s="5">
        <f t="shared" si="211"/>
        <v>6.2443911390769546</v>
      </c>
      <c r="Y670" s="5">
        <v>0</v>
      </c>
      <c r="Z670" s="5">
        <f t="shared" si="223"/>
        <v>-0.47262752127707053</v>
      </c>
      <c r="AA670" s="5">
        <f t="shared" si="212"/>
        <v>-11.608482881749673</v>
      </c>
      <c r="AB670">
        <f t="shared" si="220"/>
        <v>0</v>
      </c>
    </row>
    <row r="671" spans="1:28" x14ac:dyDescent="0.25">
      <c r="A671">
        <f t="shared" si="221"/>
        <v>6.3899999999999082</v>
      </c>
      <c r="B671">
        <v>0</v>
      </c>
      <c r="C671" s="5">
        <f t="shared" si="213"/>
        <v>432.7391643278487</v>
      </c>
      <c r="D671" s="5">
        <f t="shared" si="214"/>
        <v>-63.840703394510754</v>
      </c>
      <c r="E671" s="2">
        <f t="shared" si="215"/>
        <v>432.7391643278487</v>
      </c>
      <c r="F671" s="2">
        <f t="shared" si="216"/>
        <v>0</v>
      </c>
      <c r="G671" s="3">
        <v>0</v>
      </c>
      <c r="H671" s="3">
        <f t="shared" si="217"/>
        <v>49.65214883435744</v>
      </c>
      <c r="I671" s="3">
        <f t="shared" si="222"/>
        <v>-73.461217951432374</v>
      </c>
      <c r="J671" s="2">
        <f t="shared" si="202"/>
        <v>88.667279346876512</v>
      </c>
      <c r="K671" s="2">
        <f t="shared" si="203"/>
        <v>88.667279346876512</v>
      </c>
      <c r="L671" s="2">
        <f t="shared" si="204"/>
        <v>60.44122654865474</v>
      </c>
      <c r="M671" s="5">
        <f t="shared" si="205"/>
        <v>0.41722610730008064</v>
      </c>
      <c r="N671" s="4">
        <f t="shared" si="218"/>
        <v>0.2850180508723979</v>
      </c>
      <c r="O671" s="4">
        <f t="shared" si="219"/>
        <v>0.26857030124282572</v>
      </c>
      <c r="P671" s="4">
        <v>0</v>
      </c>
      <c r="Q671" s="4">
        <f t="shared" si="206"/>
        <v>0</v>
      </c>
      <c r="R671" s="5">
        <v>0</v>
      </c>
      <c r="S671" s="5">
        <f t="shared" si="207"/>
        <v>-9.7046900491241068</v>
      </c>
      <c r="T671" s="5">
        <f t="shared" si="208"/>
        <v>14.358257750901005</v>
      </c>
      <c r="U671" s="6">
        <f t="shared" si="209"/>
        <v>1802.2826030106271</v>
      </c>
      <c r="V671" s="5">
        <v>0</v>
      </c>
      <c r="W671" s="5">
        <f t="shared" si="210"/>
        <v>9.2424743850176512</v>
      </c>
      <c r="X671" s="5">
        <f t="shared" si="211"/>
        <v>6.2469521546189473</v>
      </c>
      <c r="Y671" s="5">
        <v>0</v>
      </c>
      <c r="Z671" s="5">
        <f t="shared" si="223"/>
        <v>-0.46221566410645565</v>
      </c>
      <c r="AA671" s="5">
        <f t="shared" si="212"/>
        <v>-11.568790094480047</v>
      </c>
      <c r="AB671">
        <f t="shared" si="220"/>
        <v>0</v>
      </c>
    </row>
    <row r="672" spans="1:28" x14ac:dyDescent="0.25">
      <c r="A672">
        <f t="shared" si="221"/>
        <v>6.399999999999908</v>
      </c>
      <c r="B672">
        <v>0</v>
      </c>
      <c r="C672" s="5">
        <f t="shared" si="213"/>
        <v>433.23566270540903</v>
      </c>
      <c r="D672" s="5">
        <f t="shared" si="214"/>
        <v>-64.575894013529805</v>
      </c>
      <c r="E672" s="2">
        <f t="shared" si="215"/>
        <v>433.23566270540903</v>
      </c>
      <c r="F672" s="2">
        <f t="shared" si="216"/>
        <v>0</v>
      </c>
      <c r="G672" s="3">
        <v>0</v>
      </c>
      <c r="H672" s="3">
        <f t="shared" si="217"/>
        <v>49.647526677716378</v>
      </c>
      <c r="I672" s="3">
        <f t="shared" si="222"/>
        <v>-73.57690585237718</v>
      </c>
      <c r="J672" s="2">
        <f t="shared" ref="J672:J735" si="224">SQRT(G672^2+H672^2+I672^2)</f>
        <v>88.760565455748051</v>
      </c>
      <c r="K672" s="2">
        <f t="shared" ref="K672:K735" si="225">IF(D672&gt;=hwind,SQRT((G672-vxw)^2+(H672-vyw)^2+I672^2),J672)</f>
        <v>88.760565455748051</v>
      </c>
      <c r="L672" s="2">
        <f t="shared" ref="L672:L735" si="226">J672/1.467</f>
        <v>60.504816261586946</v>
      </c>
      <c r="M672" s="5">
        <f t="shared" ref="M672:M735" si="227">$G$9*(1+cdspin*N672^2)</f>
        <v>0.41720654811551977</v>
      </c>
      <c r="N672" s="4">
        <f t="shared" si="218"/>
        <v>0.28460334002501975</v>
      </c>
      <c r="O672" s="4">
        <f t="shared" si="219"/>
        <v>0.26842287644515173</v>
      </c>
      <c r="P672" s="4">
        <v>0</v>
      </c>
      <c r="Q672" s="4">
        <f t="shared" ref="Q672:Q735" si="228">IF(D672&gt;=hwind,vyw,0)</f>
        <v>0</v>
      </c>
      <c r="R672" s="5">
        <v>0</v>
      </c>
      <c r="S672" s="5">
        <f t="shared" ref="S672:S735" si="229">-const*$M672*$K672*(H672-Q672)</f>
        <v>-9.7135405220874933</v>
      </c>
      <c r="T672" s="5">
        <f t="shared" ref="T672:T735" si="230">-const*$M672*$K672*I672</f>
        <v>14.395324486681067</v>
      </c>
      <c r="U672" s="6">
        <f t="shared" ref="U672:U735" si="231">omega*EXP(-A672/tau)*30/PI()</f>
        <v>1801.5618341328086</v>
      </c>
      <c r="V672" s="5">
        <v>0</v>
      </c>
      <c r="W672" s="5">
        <f t="shared" ref="W672:W735" si="232">const*($O672/omega)*K672*(wz*(G672-P672)-wx*I672)</f>
        <v>9.2616820697798623</v>
      </c>
      <c r="X672" s="5">
        <f t="shared" ref="X672:X735" si="233">const*($O672/omega)*K672*(wx*(H672-Q672)-wy*(G672-P672))</f>
        <v>6.2495099829624996</v>
      </c>
      <c r="Y672" s="5">
        <v>0</v>
      </c>
      <c r="Z672" s="5">
        <f t="shared" si="223"/>
        <v>-0.451858452307631</v>
      </c>
      <c r="AA672" s="5">
        <f t="shared" ref="AA672:AA735" si="234">T672+X672-32.174</f>
        <v>-11.529165530356433</v>
      </c>
      <c r="AB672">
        <f t="shared" si="220"/>
        <v>0</v>
      </c>
    </row>
    <row r="673" spans="1:28" x14ac:dyDescent="0.25">
      <c r="A673">
        <f t="shared" si="221"/>
        <v>6.4099999999999078</v>
      </c>
      <c r="B673">
        <v>0</v>
      </c>
      <c r="C673" s="5">
        <f t="shared" ref="C673:C736" si="235">C672+H672*dt+0.5*Z672*dt*dt</f>
        <v>433.73211537926358</v>
      </c>
      <c r="D673" s="5">
        <f t="shared" ref="D673:D736" si="236">D672+I672*dt+0.5*AA672*dt*dt</f>
        <v>-65.312239530330089</v>
      </c>
      <c r="E673" s="2">
        <f t="shared" ref="E673:E736" si="237">SQRT(B673^2+C673^2)</f>
        <v>433.73211537926358</v>
      </c>
      <c r="F673" s="2">
        <f t="shared" ref="F673:F736" si="238">ATAN2(C673,B673)*180/PI()</f>
        <v>0</v>
      </c>
      <c r="G673" s="3">
        <v>0</v>
      </c>
      <c r="H673" s="3">
        <f t="shared" ref="H673:H736" si="239">H672+Z672*dt</f>
        <v>49.643008093193302</v>
      </c>
      <c r="I673" s="3">
        <f t="shared" si="222"/>
        <v>-73.692197507680746</v>
      </c>
      <c r="J673" s="2">
        <f t="shared" si="224"/>
        <v>88.853633724524087</v>
      </c>
      <c r="K673" s="2">
        <f t="shared" si="225"/>
        <v>88.853633724524087</v>
      </c>
      <c r="L673" s="2">
        <f t="shared" si="226"/>
        <v>60.568257480929844</v>
      </c>
      <c r="M673" s="5">
        <f t="shared" si="227"/>
        <v>0.41718709165814505</v>
      </c>
      <c r="N673" s="4">
        <f t="shared" ref="N673:N736" si="240">(romega/K673)*EXP(-A673/(tau*146.7/J673))</f>
        <v>0.2841902068728076</v>
      </c>
      <c r="O673" s="4">
        <f t="shared" ref="O673:O736" si="241">1/(2.32+0.4/N673)</f>
        <v>0.2682757462283642</v>
      </c>
      <c r="P673" s="4">
        <v>0</v>
      </c>
      <c r="Q673" s="4">
        <f t="shared" si="228"/>
        <v>0</v>
      </c>
      <c r="R673" s="5">
        <v>0</v>
      </c>
      <c r="S673" s="5">
        <f t="shared" si="229"/>
        <v>-9.7223870639142707</v>
      </c>
      <c r="T673" s="5">
        <f t="shared" si="230"/>
        <v>14.432325825524002</v>
      </c>
      <c r="U673" s="6">
        <f t="shared" si="231"/>
        <v>1800.8413535048874</v>
      </c>
      <c r="V673" s="5">
        <v>0</v>
      </c>
      <c r="W673" s="5">
        <f t="shared" si="232"/>
        <v>9.2808312099599739</v>
      </c>
      <c r="X673" s="5">
        <f t="shared" si="233"/>
        <v>6.2520645936713102</v>
      </c>
      <c r="Y673" s="5">
        <v>0</v>
      </c>
      <c r="Z673" s="5">
        <f t="shared" si="223"/>
        <v>-0.44155585395429675</v>
      </c>
      <c r="AA673" s="5">
        <f t="shared" si="234"/>
        <v>-11.489609580804689</v>
      </c>
      <c r="AB673">
        <f t="shared" ref="AB673:AB736" si="242">IF($D673*$D674&lt;0,1,0)</f>
        <v>0</v>
      </c>
    </row>
    <row r="674" spans="1:28" x14ac:dyDescent="0.25">
      <c r="A674">
        <f t="shared" si="221"/>
        <v>6.4199999999999076</v>
      </c>
      <c r="B674">
        <v>0</v>
      </c>
      <c r="C674" s="5">
        <f t="shared" si="235"/>
        <v>434.22852338240278</v>
      </c>
      <c r="D674" s="5">
        <f t="shared" si="236"/>
        <v>-66.049735985885945</v>
      </c>
      <c r="E674" s="2">
        <f t="shared" si="237"/>
        <v>434.22852338240278</v>
      </c>
      <c r="F674" s="2">
        <f t="shared" si="238"/>
        <v>0</v>
      </c>
      <c r="G674" s="3">
        <v>0</v>
      </c>
      <c r="H674" s="3">
        <f t="shared" si="239"/>
        <v>49.63859253465376</v>
      </c>
      <c r="I674" s="3">
        <f t="shared" si="222"/>
        <v>-73.807093603488795</v>
      </c>
      <c r="J674" s="2">
        <f t="shared" si="224"/>
        <v>88.946483544969553</v>
      </c>
      <c r="K674" s="2">
        <f t="shared" si="225"/>
        <v>88.946483544969553</v>
      </c>
      <c r="L674" s="2">
        <f t="shared" si="226"/>
        <v>60.631549792071951</v>
      </c>
      <c r="M674" s="5">
        <f t="shared" si="227"/>
        <v>0.41716773735912349</v>
      </c>
      <c r="N674" s="4">
        <f t="shared" si="240"/>
        <v>0.28377864620157001</v>
      </c>
      <c r="O674" s="4">
        <f t="shared" si="241"/>
        <v>0.26812891105731618</v>
      </c>
      <c r="P674" s="4">
        <v>0</v>
      </c>
      <c r="Q674" s="4">
        <f t="shared" si="228"/>
        <v>0</v>
      </c>
      <c r="R674" s="5">
        <v>0</v>
      </c>
      <c r="S674" s="5">
        <f t="shared" si="229"/>
        <v>-9.7312295656031651</v>
      </c>
      <c r="T674" s="5">
        <f t="shared" si="230"/>
        <v>14.469261410345108</v>
      </c>
      <c r="U674" s="6">
        <f t="shared" si="231"/>
        <v>1800.1211610115865</v>
      </c>
      <c r="V674" s="5">
        <v>0</v>
      </c>
      <c r="W674" s="5">
        <f t="shared" si="232"/>
        <v>9.2999217300921355</v>
      </c>
      <c r="X674" s="5">
        <f t="shared" si="233"/>
        <v>6.2546159566212038</v>
      </c>
      <c r="Y674" s="5">
        <v>0</v>
      </c>
      <c r="Z674" s="5">
        <f t="shared" si="223"/>
        <v>-0.43130783551102958</v>
      </c>
      <c r="AA674" s="5">
        <f t="shared" si="234"/>
        <v>-11.450122633033686</v>
      </c>
      <c r="AB674">
        <f t="shared" si="242"/>
        <v>0</v>
      </c>
    </row>
    <row r="675" spans="1:28" x14ac:dyDescent="0.25">
      <c r="A675">
        <f t="shared" si="221"/>
        <v>6.4299999999999073</v>
      </c>
      <c r="B675">
        <v>0</v>
      </c>
      <c r="C675" s="5">
        <f t="shared" si="235"/>
        <v>434.72488774235757</v>
      </c>
      <c r="D675" s="5">
        <f t="shared" si="236"/>
        <v>-66.78837942805248</v>
      </c>
      <c r="E675" s="2">
        <f t="shared" si="237"/>
        <v>434.72488774235757</v>
      </c>
      <c r="F675" s="2">
        <f t="shared" si="238"/>
        <v>0</v>
      </c>
      <c r="G675" s="3">
        <v>0</v>
      </c>
      <c r="H675" s="3">
        <f t="shared" si="239"/>
        <v>49.63427945629865</v>
      </c>
      <c r="I675" s="3">
        <f t="shared" si="222"/>
        <v>-73.921594829819128</v>
      </c>
      <c r="J675" s="2">
        <f t="shared" si="224"/>
        <v>89.039114322470056</v>
      </c>
      <c r="K675" s="2">
        <f t="shared" si="225"/>
        <v>89.039114322470056</v>
      </c>
      <c r="L675" s="2">
        <f t="shared" si="226"/>
        <v>60.694692789686471</v>
      </c>
      <c r="M675" s="5">
        <f t="shared" si="227"/>
        <v>0.41714848465152876</v>
      </c>
      <c r="N675" s="4">
        <f t="shared" si="240"/>
        <v>0.28336865278121454</v>
      </c>
      <c r="O675" s="4">
        <f t="shared" si="241"/>
        <v>0.2679823713800209</v>
      </c>
      <c r="P675" s="4">
        <v>0</v>
      </c>
      <c r="Q675" s="4">
        <f t="shared" si="228"/>
        <v>0</v>
      </c>
      <c r="R675" s="5">
        <v>0</v>
      </c>
      <c r="S675" s="5">
        <f t="shared" si="229"/>
        <v>-9.7400679189923611</v>
      </c>
      <c r="T675" s="5">
        <f t="shared" si="230"/>
        <v>14.506130887960415</v>
      </c>
      <c r="U675" s="6">
        <f t="shared" si="231"/>
        <v>1799.4012565376754</v>
      </c>
      <c r="V675" s="5">
        <v>0</v>
      </c>
      <c r="W675" s="5">
        <f t="shared" si="232"/>
        <v>9.3189535571536055</v>
      </c>
      <c r="X675" s="5">
        <f t="shared" si="233"/>
        <v>6.2571640419944954</v>
      </c>
      <c r="Y675" s="5">
        <v>0</v>
      </c>
      <c r="Z675" s="5">
        <f t="shared" si="223"/>
        <v>-0.42111436183875561</v>
      </c>
      <c r="AA675" s="5">
        <f t="shared" si="234"/>
        <v>-11.41070507004509</v>
      </c>
      <c r="AB675">
        <f t="shared" si="242"/>
        <v>0</v>
      </c>
    </row>
    <row r="676" spans="1:28" x14ac:dyDescent="0.25">
      <c r="A676">
        <f t="shared" si="221"/>
        <v>6.4399999999999071</v>
      </c>
      <c r="B676">
        <v>0</v>
      </c>
      <c r="C676" s="5">
        <f t="shared" si="235"/>
        <v>435.22120948120244</v>
      </c>
      <c r="D676" s="5">
        <f t="shared" si="236"/>
        <v>-67.528165911604177</v>
      </c>
      <c r="E676" s="2">
        <f t="shared" si="237"/>
        <v>435.22120948120244</v>
      </c>
      <c r="F676" s="2">
        <f t="shared" si="238"/>
        <v>0</v>
      </c>
      <c r="G676" s="3">
        <v>0</v>
      </c>
      <c r="H676" s="3">
        <f t="shared" si="239"/>
        <v>49.630068312680265</v>
      </c>
      <c r="I676" s="3">
        <f t="shared" si="222"/>
        <v>-74.035701880519582</v>
      </c>
      <c r="J676" s="2">
        <f t="shared" si="224"/>
        <v>89.131525475908248</v>
      </c>
      <c r="K676" s="2">
        <f t="shared" si="225"/>
        <v>89.131525475908248</v>
      </c>
      <c r="L676" s="2">
        <f t="shared" si="226"/>
        <v>60.757686077647065</v>
      </c>
      <c r="M676" s="5">
        <f t="shared" si="227"/>
        <v>0.41712933297036919</v>
      </c>
      <c r="N676" s="4">
        <f t="shared" si="240"/>
        <v>0.28296022136653343</v>
      </c>
      <c r="O676" s="4">
        <f t="shared" si="241"/>
        <v>0.26783612762785025</v>
      </c>
      <c r="P676" s="4">
        <v>0</v>
      </c>
      <c r="Q676" s="4">
        <f t="shared" si="228"/>
        <v>0</v>
      </c>
      <c r="R676" s="5">
        <v>0</v>
      </c>
      <c r="S676" s="5">
        <f t="shared" si="229"/>
        <v>-9.7489020167505824</v>
      </c>
      <c r="T676" s="5">
        <f t="shared" si="230"/>
        <v>14.542933909082169</v>
      </c>
      <c r="U676" s="6">
        <f t="shared" si="231"/>
        <v>1798.6816399679694</v>
      </c>
      <c r="V676" s="5">
        <v>0</v>
      </c>
      <c r="W676" s="5">
        <f t="shared" si="232"/>
        <v>9.3379266205501139</v>
      </c>
      <c r="X676" s="5">
        <f t="shared" si="233"/>
        <v>6.2597088202744446</v>
      </c>
      <c r="Y676" s="5">
        <v>0</v>
      </c>
      <c r="Z676" s="5">
        <f t="shared" si="223"/>
        <v>-0.41097539620046852</v>
      </c>
      <c r="AA676" s="5">
        <f t="shared" si="234"/>
        <v>-11.371357270643387</v>
      </c>
      <c r="AB676">
        <f t="shared" si="242"/>
        <v>0</v>
      </c>
    </row>
    <row r="677" spans="1:28" x14ac:dyDescent="0.25">
      <c r="A677">
        <f t="shared" si="221"/>
        <v>6.4499999999999069</v>
      </c>
      <c r="B677">
        <v>0</v>
      </c>
      <c r="C677" s="5">
        <f t="shared" si="235"/>
        <v>435.71748961555943</v>
      </c>
      <c r="D677" s="5">
        <f t="shared" si="236"/>
        <v>-68.269091498272914</v>
      </c>
      <c r="E677" s="2">
        <f t="shared" si="237"/>
        <v>435.71748961555943</v>
      </c>
      <c r="F677" s="2">
        <f t="shared" si="238"/>
        <v>0</v>
      </c>
      <c r="G677" s="3">
        <v>0</v>
      </c>
      <c r="H677" s="3">
        <f t="shared" si="239"/>
        <v>49.62595855871826</v>
      </c>
      <c r="I677" s="3">
        <f t="shared" si="222"/>
        <v>-74.149415453226013</v>
      </c>
      <c r="J677" s="2">
        <f t="shared" si="224"/>
        <v>89.223716437541057</v>
      </c>
      <c r="K677" s="2">
        <f t="shared" si="225"/>
        <v>89.223716437541057</v>
      </c>
      <c r="L677" s="2">
        <f t="shared" si="226"/>
        <v>60.820529268944142</v>
      </c>
      <c r="M677" s="5">
        <f t="shared" si="227"/>
        <v>0.41711028175261611</v>
      </c>
      <c r="N677" s="4">
        <f t="shared" si="240"/>
        <v>0.28255334669797266</v>
      </c>
      <c r="O677" s="4">
        <f t="shared" si="241"/>
        <v>0.2676901802157306</v>
      </c>
      <c r="P677" s="4">
        <v>0</v>
      </c>
      <c r="Q677" s="4">
        <f t="shared" si="228"/>
        <v>0</v>
      </c>
      <c r="R677" s="5">
        <v>0</v>
      </c>
      <c r="S677" s="5">
        <f t="shared" si="229"/>
        <v>-9.7577317523683913</v>
      </c>
      <c r="T677" s="5">
        <f t="shared" si="230"/>
        <v>14.579670128314117</v>
      </c>
      <c r="U677" s="6">
        <f t="shared" si="231"/>
        <v>1797.9623111873293</v>
      </c>
      <c r="V677" s="5">
        <v>0</v>
      </c>
      <c r="W677" s="5">
        <f t="shared" si="232"/>
        <v>9.3568408521011737</v>
      </c>
      <c r="X677" s="5">
        <f t="shared" si="233"/>
        <v>6.2622502622398333</v>
      </c>
      <c r="Y677" s="5">
        <v>0</v>
      </c>
      <c r="Z677" s="5">
        <f t="shared" si="223"/>
        <v>-0.40089090026721763</v>
      </c>
      <c r="AA677" s="5">
        <f t="shared" si="234"/>
        <v>-11.332079609446048</v>
      </c>
      <c r="AB677">
        <f t="shared" si="242"/>
        <v>0</v>
      </c>
    </row>
    <row r="678" spans="1:28" x14ac:dyDescent="0.25">
      <c r="A678">
        <f t="shared" si="221"/>
        <v>6.4599999999999067</v>
      </c>
      <c r="B678">
        <v>0</v>
      </c>
      <c r="C678" s="5">
        <f t="shared" si="235"/>
        <v>436.21372915660163</v>
      </c>
      <c r="D678" s="5">
        <f t="shared" si="236"/>
        <v>-69.01115225678565</v>
      </c>
      <c r="E678" s="2">
        <f t="shared" si="237"/>
        <v>436.21372915660163</v>
      </c>
      <c r="F678" s="2">
        <f t="shared" si="238"/>
        <v>0</v>
      </c>
      <c r="G678" s="3">
        <v>0</v>
      </c>
      <c r="H678" s="3">
        <f t="shared" si="239"/>
        <v>49.621949649715589</v>
      </c>
      <c r="I678" s="3">
        <f t="shared" si="222"/>
        <v>-74.262736249320469</v>
      </c>
      <c r="J678" s="2">
        <f t="shared" si="224"/>
        <v>89.315686652877758</v>
      </c>
      <c r="K678" s="2">
        <f t="shared" si="225"/>
        <v>89.315686652877758</v>
      </c>
      <c r="L678" s="2">
        <f t="shared" si="226"/>
        <v>60.883221985601743</v>
      </c>
      <c r="M678" s="5">
        <f t="shared" si="227"/>
        <v>0.4170913304372294</v>
      </c>
      <c r="N678" s="4">
        <f t="shared" si="240"/>
        <v>0.28214802350238632</v>
      </c>
      <c r="O678" s="4">
        <f t="shared" si="241"/>
        <v>0.26754452954233732</v>
      </c>
      <c r="P678" s="4">
        <v>0</v>
      </c>
      <c r="Q678" s="4">
        <f t="shared" si="228"/>
        <v>0</v>
      </c>
      <c r="R678" s="5">
        <v>0</v>
      </c>
      <c r="S678" s="5">
        <f t="shared" si="229"/>
        <v>-9.766557020149552</v>
      </c>
      <c r="T678" s="5">
        <f t="shared" si="230"/>
        <v>14.616339204146376</v>
      </c>
      <c r="U678" s="6">
        <f t="shared" si="231"/>
        <v>1797.243270080663</v>
      </c>
      <c r="V678" s="5">
        <v>0</v>
      </c>
      <c r="W678" s="5">
        <f t="shared" si="232"/>
        <v>9.3756961860253316</v>
      </c>
      <c r="X678" s="5">
        <f t="shared" si="233"/>
        <v>6.2647883389596579</v>
      </c>
      <c r="Y678" s="5">
        <v>0</v>
      </c>
      <c r="Z678" s="5">
        <f t="shared" si="223"/>
        <v>-0.39086083412422035</v>
      </c>
      <c r="AA678" s="5">
        <f t="shared" si="234"/>
        <v>-11.292872456893967</v>
      </c>
      <c r="AB678">
        <f t="shared" si="242"/>
        <v>0</v>
      </c>
    </row>
    <row r="679" spans="1:28" x14ac:dyDescent="0.25">
      <c r="A679">
        <f t="shared" si="221"/>
        <v>6.4699999999999065</v>
      </c>
      <c r="B679">
        <v>0</v>
      </c>
      <c r="C679" s="5">
        <f t="shared" si="235"/>
        <v>436.70992911005703</v>
      </c>
      <c r="D679" s="5">
        <f t="shared" si="236"/>
        <v>-69.754344262901711</v>
      </c>
      <c r="E679" s="2">
        <f t="shared" si="237"/>
        <v>436.70992911005703</v>
      </c>
      <c r="F679" s="2">
        <f t="shared" si="238"/>
        <v>0</v>
      </c>
      <c r="G679" s="3">
        <v>0</v>
      </c>
      <c r="H679" s="3">
        <f t="shared" si="239"/>
        <v>49.618041041374347</v>
      </c>
      <c r="I679" s="3">
        <f t="shared" si="222"/>
        <v>-74.375664973889414</v>
      </c>
      <c r="J679" s="2">
        <f t="shared" si="224"/>
        <v>89.407435580558683</v>
      </c>
      <c r="K679" s="2">
        <f t="shared" si="225"/>
        <v>89.407435580558683</v>
      </c>
      <c r="L679" s="2">
        <f t="shared" si="226"/>
        <v>60.945763858594873</v>
      </c>
      <c r="M679" s="5">
        <f t="shared" si="227"/>
        <v>0.4170724784651843</v>
      </c>
      <c r="N679" s="4">
        <f t="shared" si="240"/>
        <v>0.28174424649377644</v>
      </c>
      <c r="O679" s="4">
        <f t="shared" si="241"/>
        <v>0.26739917599028751</v>
      </c>
      <c r="P679" s="4">
        <v>0</v>
      </c>
      <c r="Q679" s="4">
        <f t="shared" si="228"/>
        <v>0</v>
      </c>
      <c r="R679" s="5">
        <v>0</v>
      </c>
      <c r="S679" s="5">
        <f t="shared" si="229"/>
        <v>-9.7753777152026231</v>
      </c>
      <c r="T679" s="5">
        <f t="shared" si="230"/>
        <v>14.652940798950102</v>
      </c>
      <c r="U679" s="6">
        <f t="shared" si="231"/>
        <v>1796.5245165329241</v>
      </c>
      <c r="V679" s="5">
        <v>0</v>
      </c>
      <c r="W679" s="5">
        <f t="shared" si="232"/>
        <v>9.3944925589253412</v>
      </c>
      <c r="X679" s="5">
        <f t="shared" si="233"/>
        <v>6.2673230217879317</v>
      </c>
      <c r="Y679" s="5">
        <v>0</v>
      </c>
      <c r="Z679" s="5">
        <f t="shared" si="223"/>
        <v>-0.38088515627728192</v>
      </c>
      <c r="AA679" s="5">
        <f t="shared" si="234"/>
        <v>-11.253736179261967</v>
      </c>
      <c r="AB679">
        <f t="shared" si="242"/>
        <v>0</v>
      </c>
    </row>
    <row r="680" spans="1:28" x14ac:dyDescent="0.25">
      <c r="A680">
        <f t="shared" si="221"/>
        <v>6.4799999999999063</v>
      </c>
      <c r="B680">
        <v>0</v>
      </c>
      <c r="C680" s="5">
        <f t="shared" si="235"/>
        <v>437.20609047621292</v>
      </c>
      <c r="D680" s="5">
        <f t="shared" si="236"/>
        <v>-70.498663599449571</v>
      </c>
      <c r="E680" s="2">
        <f t="shared" si="237"/>
        <v>437.20609047621292</v>
      </c>
      <c r="F680" s="2">
        <f t="shared" si="238"/>
        <v>0</v>
      </c>
      <c r="G680" s="3">
        <v>0</v>
      </c>
      <c r="H680" s="3">
        <f t="shared" si="239"/>
        <v>49.614232189811574</v>
      </c>
      <c r="I680" s="3">
        <f t="shared" si="222"/>
        <v>-74.488202335682033</v>
      </c>
      <c r="J680" s="2">
        <f t="shared" si="224"/>
        <v>89.498962692234826</v>
      </c>
      <c r="K680" s="2">
        <f t="shared" si="225"/>
        <v>89.498962692234826</v>
      </c>
      <c r="L680" s="2">
        <f t="shared" si="226"/>
        <v>61.008154527767431</v>
      </c>
      <c r="M680" s="5">
        <f t="shared" si="227"/>
        <v>0.41705372527949447</v>
      </c>
      <c r="N680" s="4">
        <f t="shared" si="240"/>
        <v>0.2813420103740174</v>
      </c>
      <c r="O680" s="4">
        <f t="shared" si="241"/>
        <v>0.26725411992633058</v>
      </c>
      <c r="P680" s="4">
        <v>0</v>
      </c>
      <c r="Q680" s="4">
        <f t="shared" si="228"/>
        <v>0</v>
      </c>
      <c r="R680" s="5">
        <v>0</v>
      </c>
      <c r="S680" s="5">
        <f t="shared" si="229"/>
        <v>-9.7841937334325948</v>
      </c>
      <c r="T680" s="5">
        <f t="shared" si="230"/>
        <v>14.689474578971755</v>
      </c>
      <c r="U680" s="6">
        <f t="shared" si="231"/>
        <v>1795.8060504291111</v>
      </c>
      <c r="V680" s="5">
        <v>0</v>
      </c>
      <c r="W680" s="5">
        <f t="shared" si="232"/>
        <v>9.4132299097732712</v>
      </c>
      <c r="X680" s="5">
        <f t="shared" si="233"/>
        <v>6.2698542823586028</v>
      </c>
      <c r="Y680" s="5">
        <v>0</v>
      </c>
      <c r="Z680" s="5">
        <f t="shared" si="223"/>
        <v>-0.37096382365932357</v>
      </c>
      <c r="AA680" s="5">
        <f t="shared" si="234"/>
        <v>-11.214671138669644</v>
      </c>
      <c r="AB680">
        <f t="shared" si="242"/>
        <v>0</v>
      </c>
    </row>
    <row r="681" spans="1:28" x14ac:dyDescent="0.25">
      <c r="A681">
        <f t="shared" si="221"/>
        <v>6.4899999999999061</v>
      </c>
      <c r="B681">
        <v>0</v>
      </c>
      <c r="C681" s="5">
        <f t="shared" si="235"/>
        <v>437.70221424991985</v>
      </c>
      <c r="D681" s="5">
        <f t="shared" si="236"/>
        <v>-71.244106356363332</v>
      </c>
      <c r="E681" s="2">
        <f t="shared" si="237"/>
        <v>437.70221424991985</v>
      </c>
      <c r="F681" s="2">
        <f t="shared" si="238"/>
        <v>0</v>
      </c>
      <c r="G681" s="3">
        <v>0</v>
      </c>
      <c r="H681" s="3">
        <f t="shared" si="239"/>
        <v>49.610522551574981</v>
      </c>
      <c r="I681" s="3">
        <f t="shared" si="222"/>
        <v>-74.600349047068732</v>
      </c>
      <c r="J681" s="2">
        <f t="shared" si="224"/>
        <v>89.590267472448247</v>
      </c>
      <c r="K681" s="2">
        <f t="shared" si="225"/>
        <v>89.590267472448247</v>
      </c>
      <c r="L681" s="2">
        <f t="shared" si="226"/>
        <v>61.070393641750677</v>
      </c>
      <c r="M681" s="5">
        <f t="shared" si="227"/>
        <v>0.41703507032523673</v>
      </c>
      <c r="N681" s="4">
        <f t="shared" si="240"/>
        <v>0.28094130983356619</v>
      </c>
      <c r="O681" s="4">
        <f t="shared" si="241"/>
        <v>0.26710936170153715</v>
      </c>
      <c r="P681" s="4">
        <v>0</v>
      </c>
      <c r="Q681" s="4">
        <f t="shared" si="228"/>
        <v>0</v>
      </c>
      <c r="R681" s="5">
        <v>0</v>
      </c>
      <c r="S681" s="5">
        <f t="shared" si="229"/>
        <v>-9.7930049715327474</v>
      </c>
      <c r="T681" s="5">
        <f t="shared" si="230"/>
        <v>14.725940214327158</v>
      </c>
      <c r="U681" s="6">
        <f t="shared" si="231"/>
        <v>1795.08787165427</v>
      </c>
      <c r="V681" s="5">
        <v>0</v>
      </c>
      <c r="W681" s="5">
        <f t="shared" si="232"/>
        <v>9.4319081798955668</v>
      </c>
      <c r="X681" s="5">
        <f t="shared" si="233"/>
        <v>6.2723820925805667</v>
      </c>
      <c r="Y681" s="5">
        <v>0</v>
      </c>
      <c r="Z681" s="5">
        <f t="shared" si="223"/>
        <v>-0.36109679163718056</v>
      </c>
      <c r="AA681" s="5">
        <f t="shared" si="234"/>
        <v>-11.175677693092275</v>
      </c>
      <c r="AB681">
        <f t="shared" si="242"/>
        <v>0</v>
      </c>
    </row>
    <row r="682" spans="1:28" x14ac:dyDescent="0.25">
      <c r="A682">
        <f t="shared" si="221"/>
        <v>6.4999999999999059</v>
      </c>
      <c r="B682">
        <v>0</v>
      </c>
      <c r="C682" s="5">
        <f t="shared" si="235"/>
        <v>438.19830142059601</v>
      </c>
      <c r="D682" s="5">
        <f t="shared" si="236"/>
        <v>-71.990668630718673</v>
      </c>
      <c r="E682" s="2">
        <f t="shared" si="237"/>
        <v>438.19830142059601</v>
      </c>
      <c r="F682" s="2">
        <f t="shared" si="238"/>
        <v>0</v>
      </c>
      <c r="G682" s="3">
        <v>0</v>
      </c>
      <c r="H682" s="3">
        <f t="shared" si="239"/>
        <v>49.606911583658608</v>
      </c>
      <c r="I682" s="3">
        <f t="shared" si="222"/>
        <v>-74.71210582399965</v>
      </c>
      <c r="J682" s="2">
        <f t="shared" si="224"/>
        <v>89.681349418513122</v>
      </c>
      <c r="K682" s="2">
        <f t="shared" si="225"/>
        <v>89.681349418513122</v>
      </c>
      <c r="L682" s="2">
        <f t="shared" si="226"/>
        <v>61.13248085788215</v>
      </c>
      <c r="M682" s="5">
        <f t="shared" si="227"/>
        <v>0.41701651304957288</v>
      </c>
      <c r="N682" s="4">
        <f t="shared" si="240"/>
        <v>0.28054213955215879</v>
      </c>
      <c r="O682" s="4">
        <f t="shared" si="241"/>
        <v>0.26696490165148662</v>
      </c>
      <c r="P682" s="4">
        <v>0</v>
      </c>
      <c r="Q682" s="4">
        <f t="shared" si="228"/>
        <v>0</v>
      </c>
      <c r="R682" s="5">
        <v>0</v>
      </c>
      <c r="S682" s="5">
        <f t="shared" si="229"/>
        <v>-9.8018113269766012</v>
      </c>
      <c r="T682" s="5">
        <f t="shared" si="230"/>
        <v>14.762337378995218</v>
      </c>
      <c r="U682" s="6">
        <f t="shared" si="231"/>
        <v>1794.3699800934921</v>
      </c>
      <c r="V682" s="5">
        <v>0</v>
      </c>
      <c r="W682" s="5">
        <f t="shared" si="232"/>
        <v>9.4505273129580694</v>
      </c>
      <c r="X682" s="5">
        <f t="shared" si="233"/>
        <v>6.2749064246328086</v>
      </c>
      <c r="Y682" s="5">
        <v>0</v>
      </c>
      <c r="Z682" s="5">
        <f t="shared" si="223"/>
        <v>-0.35128401401853182</v>
      </c>
      <c r="AA682" s="5">
        <f t="shared" si="234"/>
        <v>-11.136756196371973</v>
      </c>
      <c r="AB682">
        <f t="shared" si="242"/>
        <v>0</v>
      </c>
    </row>
    <row r="683" spans="1:28" x14ac:dyDescent="0.25">
      <c r="A683">
        <f t="shared" si="221"/>
        <v>6.5099999999999056</v>
      </c>
      <c r="B683">
        <v>0</v>
      </c>
      <c r="C683" s="5">
        <f t="shared" si="235"/>
        <v>438.69435297223191</v>
      </c>
      <c r="D683" s="5">
        <f t="shared" si="236"/>
        <v>-72.738346526768495</v>
      </c>
      <c r="E683" s="2">
        <f t="shared" si="237"/>
        <v>438.69435297223191</v>
      </c>
      <c r="F683" s="2">
        <f t="shared" si="238"/>
        <v>0</v>
      </c>
      <c r="G683" s="3">
        <v>0</v>
      </c>
      <c r="H683" s="3">
        <f t="shared" si="239"/>
        <v>49.603398743518426</v>
      </c>
      <c r="I683" s="3">
        <f t="shared" si="222"/>
        <v>-74.823473385963368</v>
      </c>
      <c r="J683" s="2">
        <f t="shared" si="224"/>
        <v>89.772208040397743</v>
      </c>
      <c r="K683" s="2">
        <f t="shared" si="225"/>
        <v>89.772208040397743</v>
      </c>
      <c r="L683" s="2">
        <f t="shared" si="226"/>
        <v>61.194415842125245</v>
      </c>
      <c r="M683" s="5">
        <f t="shared" si="227"/>
        <v>0.416998052901772</v>
      </c>
      <c r="N683" s="4">
        <f t="shared" si="240"/>
        <v>0.280144494199492</v>
      </c>
      <c r="O683" s="4">
        <f t="shared" si="241"/>
        <v>0.2668207400964524</v>
      </c>
      <c r="P683" s="4">
        <v>0</v>
      </c>
      <c r="Q683" s="4">
        <f t="shared" si="228"/>
        <v>0</v>
      </c>
      <c r="R683" s="5">
        <v>0</v>
      </c>
      <c r="S683" s="5">
        <f t="shared" si="229"/>
        <v>-9.8106126980100257</v>
      </c>
      <c r="T683" s="5">
        <f t="shared" si="230"/>
        <v>14.798665750811402</v>
      </c>
      <c r="U683" s="6">
        <f t="shared" si="231"/>
        <v>1793.6523756319152</v>
      </c>
      <c r="V683" s="5">
        <v>0</v>
      </c>
      <c r="W683" s="5">
        <f t="shared" si="232"/>
        <v>9.4690872549509226</v>
      </c>
      <c r="X683" s="5">
        <f t="shared" si="233"/>
        <v>6.2774272509596294</v>
      </c>
      <c r="Y683" s="5">
        <v>0</v>
      </c>
      <c r="Z683" s="5">
        <f t="shared" si="223"/>
        <v>-0.34152544305910304</v>
      </c>
      <c r="AA683" s="5">
        <f t="shared" si="234"/>
        <v>-11.097906998228968</v>
      </c>
      <c r="AB683">
        <f t="shared" si="242"/>
        <v>0</v>
      </c>
    </row>
    <row r="684" spans="1:28" x14ac:dyDescent="0.25">
      <c r="A684">
        <f t="shared" si="221"/>
        <v>6.5199999999999054</v>
      </c>
      <c r="B684">
        <v>0</v>
      </c>
      <c r="C684" s="5">
        <f t="shared" si="235"/>
        <v>439.19036988339491</v>
      </c>
      <c r="D684" s="5">
        <f t="shared" si="236"/>
        <v>-73.487136155978035</v>
      </c>
      <c r="E684" s="2">
        <f t="shared" si="237"/>
        <v>439.19036988339491</v>
      </c>
      <c r="F684" s="2">
        <f t="shared" si="238"/>
        <v>0</v>
      </c>
      <c r="G684" s="3">
        <v>0</v>
      </c>
      <c r="H684" s="3">
        <f t="shared" si="239"/>
        <v>49.599983489087833</v>
      </c>
      <c r="I684" s="3">
        <f t="shared" si="222"/>
        <v>-74.93445245594566</v>
      </c>
      <c r="J684" s="2">
        <f t="shared" si="224"/>
        <v>89.862842860607117</v>
      </c>
      <c r="K684" s="2">
        <f t="shared" si="225"/>
        <v>89.862842860607117</v>
      </c>
      <c r="L684" s="2">
        <f t="shared" si="226"/>
        <v>61.256198268989166</v>
      </c>
      <c r="M684" s="5">
        <f t="shared" si="227"/>
        <v>0.41697968933323087</v>
      </c>
      <c r="N684" s="4">
        <f t="shared" si="240"/>
        <v>0.2797483684358919</v>
      </c>
      <c r="O684" s="4">
        <f t="shared" si="241"/>
        <v>0.26667687734158535</v>
      </c>
      <c r="P684" s="4">
        <v>0</v>
      </c>
      <c r="Q684" s="4">
        <f t="shared" si="228"/>
        <v>0</v>
      </c>
      <c r="R684" s="5">
        <v>0</v>
      </c>
      <c r="S684" s="5">
        <f t="shared" si="229"/>
        <v>-9.8194089836434486</v>
      </c>
      <c r="T684" s="5">
        <f t="shared" si="230"/>
        <v>14.834925011460879</v>
      </c>
      <c r="U684" s="6">
        <f t="shared" si="231"/>
        <v>1792.9350581547224</v>
      </c>
      <c r="V684" s="5">
        <v>0</v>
      </c>
      <c r="W684" s="5">
        <f t="shared" si="232"/>
        <v>9.4875879541734971</v>
      </c>
      <c r="X684" s="5">
        <f t="shared" si="233"/>
        <v>6.2799445442659758</v>
      </c>
      <c r="Y684" s="5">
        <v>0</v>
      </c>
      <c r="Z684" s="5">
        <f t="shared" si="223"/>
        <v>-0.33182102946995151</v>
      </c>
      <c r="AA684" s="5">
        <f t="shared" si="234"/>
        <v>-11.059130444273144</v>
      </c>
      <c r="AB684">
        <f t="shared" si="242"/>
        <v>0</v>
      </c>
    </row>
    <row r="685" spans="1:28" x14ac:dyDescent="0.25">
      <c r="A685">
        <f t="shared" si="221"/>
        <v>6.5299999999999052</v>
      </c>
      <c r="B685">
        <v>0</v>
      </c>
      <c r="C685" s="5">
        <f t="shared" si="235"/>
        <v>439.68635312723433</v>
      </c>
      <c r="D685" s="5">
        <f t="shared" si="236"/>
        <v>-74.23703363705971</v>
      </c>
      <c r="E685" s="2">
        <f t="shared" si="237"/>
        <v>439.68635312723433</v>
      </c>
      <c r="F685" s="2">
        <f t="shared" si="238"/>
        <v>0</v>
      </c>
      <c r="G685" s="3">
        <v>0</v>
      </c>
      <c r="H685" s="3">
        <f t="shared" si="239"/>
        <v>49.596665278793132</v>
      </c>
      <c r="I685" s="3">
        <f t="shared" si="222"/>
        <v>-75.045043760388396</v>
      </c>
      <c r="J685" s="2">
        <f t="shared" si="224"/>
        <v>89.953253414066424</v>
      </c>
      <c r="K685" s="2">
        <f t="shared" si="225"/>
        <v>89.953253414066424</v>
      </c>
      <c r="L685" s="2">
        <f t="shared" si="226"/>
        <v>61.317827821449505</v>
      </c>
      <c r="M685" s="5">
        <f t="shared" si="227"/>
        <v>0.41696142179749385</v>
      </c>
      <c r="N685" s="4">
        <f t="shared" si="240"/>
        <v>0.27935375691296854</v>
      </c>
      <c r="O685" s="4">
        <f t="shared" si="241"/>
        <v>0.26653331367709621</v>
      </c>
      <c r="P685" s="4">
        <v>0</v>
      </c>
      <c r="Q685" s="4">
        <f t="shared" si="228"/>
        <v>0</v>
      </c>
      <c r="R685" s="5">
        <v>0</v>
      </c>
      <c r="S685" s="5">
        <f t="shared" si="229"/>
        <v>-9.8282000836442229</v>
      </c>
      <c r="T685" s="5">
        <f t="shared" si="230"/>
        <v>14.871114846471411</v>
      </c>
      <c r="U685" s="6">
        <f t="shared" si="231"/>
        <v>1792.2180275471424</v>
      </c>
      <c r="V685" s="5">
        <v>0</v>
      </c>
      <c r="W685" s="5">
        <f t="shared" si="232"/>
        <v>9.5060293612192162</v>
      </c>
      <c r="X685" s="5">
        <f t="shared" si="233"/>
        <v>6.282458277512891</v>
      </c>
      <c r="Y685" s="5">
        <v>0</v>
      </c>
      <c r="Z685" s="5">
        <f t="shared" si="223"/>
        <v>-0.32217072242500677</v>
      </c>
      <c r="AA685" s="5">
        <f t="shared" si="234"/>
        <v>-11.020426876015698</v>
      </c>
      <c r="AB685">
        <f t="shared" si="242"/>
        <v>0</v>
      </c>
    </row>
    <row r="686" spans="1:28" x14ac:dyDescent="0.25">
      <c r="A686">
        <f t="shared" si="221"/>
        <v>6.539999999999905</v>
      </c>
      <c r="B686">
        <v>0</v>
      </c>
      <c r="C686" s="5">
        <f t="shared" si="235"/>
        <v>440.18230367148618</v>
      </c>
      <c r="D686" s="5">
        <f t="shared" si="236"/>
        <v>-74.988035096007394</v>
      </c>
      <c r="E686" s="2">
        <f t="shared" si="237"/>
        <v>440.18230367148618</v>
      </c>
      <c r="F686" s="2">
        <f t="shared" si="238"/>
        <v>0</v>
      </c>
      <c r="G686" s="3">
        <v>0</v>
      </c>
      <c r="H686" s="3">
        <f t="shared" si="239"/>
        <v>49.593443571568883</v>
      </c>
      <c r="I686" s="3">
        <f t="shared" si="222"/>
        <v>-75.155248029148552</v>
      </c>
      <c r="J686" s="2">
        <f t="shared" si="224"/>
        <v>90.043439248005313</v>
      </c>
      <c r="K686" s="2">
        <f t="shared" si="225"/>
        <v>90.043439248005313</v>
      </c>
      <c r="L686" s="2">
        <f t="shared" si="226"/>
        <v>61.379304190869334</v>
      </c>
      <c r="M686" s="5">
        <f t="shared" si="227"/>
        <v>0.41694324975027225</v>
      </c>
      <c r="N686" s="4">
        <f t="shared" si="240"/>
        <v>0.27896065427425759</v>
      </c>
      <c r="O686" s="4">
        <f t="shared" si="241"/>
        <v>0.26639004937843536</v>
      </c>
      <c r="P686" s="4">
        <v>0</v>
      </c>
      <c r="Q686" s="4">
        <f t="shared" si="228"/>
        <v>0</v>
      </c>
      <c r="R686" s="5">
        <v>0</v>
      </c>
      <c r="S686" s="5">
        <f t="shared" si="229"/>
        <v>-9.8369858985291412</v>
      </c>
      <c r="T686" s="5">
        <f t="shared" si="230"/>
        <v>14.907234945206017</v>
      </c>
      <c r="U686" s="6">
        <f t="shared" si="231"/>
        <v>1791.5012836944504</v>
      </c>
      <c r="V686" s="5">
        <v>0</v>
      </c>
      <c r="W686" s="5">
        <f t="shared" si="232"/>
        <v>9.5244114289603647</v>
      </c>
      <c r="X686" s="5">
        <f t="shared" si="233"/>
        <v>6.2849684239130426</v>
      </c>
      <c r="Y686" s="5">
        <v>0</v>
      </c>
      <c r="Z686" s="5">
        <f t="shared" si="223"/>
        <v>-0.31257446956877644</v>
      </c>
      <c r="AA686" s="5">
        <f t="shared" si="234"/>
        <v>-10.98179663088094</v>
      </c>
      <c r="AB686">
        <f t="shared" si="242"/>
        <v>0</v>
      </c>
    </row>
    <row r="687" spans="1:28" x14ac:dyDescent="0.25">
      <c r="A687">
        <f t="shared" si="221"/>
        <v>6.5499999999999048</v>
      </c>
      <c r="B687">
        <v>0</v>
      </c>
      <c r="C687" s="5">
        <f t="shared" si="235"/>
        <v>440.6782224784784</v>
      </c>
      <c r="D687" s="5">
        <f t="shared" si="236"/>
        <v>-75.740136666130411</v>
      </c>
      <c r="E687" s="2">
        <f t="shared" si="237"/>
        <v>440.6782224784784</v>
      </c>
      <c r="F687" s="2">
        <f t="shared" si="238"/>
        <v>0</v>
      </c>
      <c r="G687" s="3">
        <v>0</v>
      </c>
      <c r="H687" s="3">
        <f t="shared" si="239"/>
        <v>49.590317826873196</v>
      </c>
      <c r="I687" s="3">
        <f t="shared" si="222"/>
        <v>-75.265065995457363</v>
      </c>
      <c r="J687" s="2">
        <f t="shared" si="224"/>
        <v>90.133399921842795</v>
      </c>
      <c r="K687" s="2">
        <f t="shared" si="225"/>
        <v>90.133399921842795</v>
      </c>
      <c r="L687" s="2">
        <f t="shared" si="226"/>
        <v>61.440627076920784</v>
      </c>
      <c r="M687" s="5">
        <f t="shared" si="227"/>
        <v>0.41692517264946222</v>
      </c>
      <c r="N687" s="4">
        <f t="shared" si="240"/>
        <v>0.27856905515584857</v>
      </c>
      <c r="O687" s="4">
        <f t="shared" si="241"/>
        <v>0.26624708470647168</v>
      </c>
      <c r="P687" s="4">
        <v>0</v>
      </c>
      <c r="Q687" s="4">
        <f t="shared" si="228"/>
        <v>0</v>
      </c>
      <c r="R687" s="5">
        <v>0</v>
      </c>
      <c r="S687" s="5">
        <f t="shared" si="229"/>
        <v>-9.8457663295570264</v>
      </c>
      <c r="T687" s="5">
        <f t="shared" si="230"/>
        <v>14.943285000855305</v>
      </c>
      <c r="U687" s="6">
        <f t="shared" si="231"/>
        <v>1790.7848264819679</v>
      </c>
      <c r="V687" s="5">
        <v>0</v>
      </c>
      <c r="W687" s="5">
        <f t="shared" si="232"/>
        <v>9.54273411253285</v>
      </c>
      <c r="X687" s="5">
        <f t="shared" si="233"/>
        <v>6.2874749569263715</v>
      </c>
      <c r="Y687" s="5">
        <v>0</v>
      </c>
      <c r="Z687" s="5">
        <f t="shared" si="223"/>
        <v>-0.30303221702417638</v>
      </c>
      <c r="AA687" s="5">
        <f t="shared" si="234"/>
        <v>-10.943240042218324</v>
      </c>
      <c r="AB687">
        <f t="shared" si="242"/>
        <v>0</v>
      </c>
    </row>
    <row r="688" spans="1:28" x14ac:dyDescent="0.25">
      <c r="A688">
        <f t="shared" si="221"/>
        <v>6.5599999999999046</v>
      </c>
      <c r="B688">
        <v>0</v>
      </c>
      <c r="C688" s="5">
        <f t="shared" si="235"/>
        <v>441.1741105051363</v>
      </c>
      <c r="D688" s="5">
        <f t="shared" si="236"/>
        <v>-76.493334488087086</v>
      </c>
      <c r="E688" s="2">
        <f t="shared" si="237"/>
        <v>441.1741105051363</v>
      </c>
      <c r="F688" s="2">
        <f t="shared" si="238"/>
        <v>0</v>
      </c>
      <c r="G688" s="3">
        <v>0</v>
      </c>
      <c r="H688" s="3">
        <f t="shared" si="239"/>
        <v>49.587287504702957</v>
      </c>
      <c r="I688" s="3">
        <f t="shared" si="222"/>
        <v>-75.374498395879542</v>
      </c>
      <c r="J688" s="2">
        <f t="shared" si="224"/>
        <v>90.223135007072983</v>
      </c>
      <c r="K688" s="2">
        <f t="shared" si="225"/>
        <v>90.223135007072983</v>
      </c>
      <c r="L688" s="2">
        <f t="shared" si="226"/>
        <v>61.501796187507139</v>
      </c>
      <c r="M688" s="5">
        <f t="shared" si="227"/>
        <v>0.4169071899551624</v>
      </c>
      <c r="N688" s="4">
        <f t="shared" si="240"/>
        <v>0.27817895418700078</v>
      </c>
      <c r="O688" s="4">
        <f t="shared" si="241"/>
        <v>0.2661044199076692</v>
      </c>
      <c r="P688" s="4">
        <v>0</v>
      </c>
      <c r="Q688" s="4">
        <f t="shared" si="228"/>
        <v>0</v>
      </c>
      <c r="R688" s="5">
        <v>0</v>
      </c>
      <c r="S688" s="5">
        <f t="shared" si="229"/>
        <v>-9.8545412787214843</v>
      </c>
      <c r="T688" s="5">
        <f t="shared" si="230"/>
        <v>14.97926471042955</v>
      </c>
      <c r="U688" s="6">
        <f t="shared" si="231"/>
        <v>1790.0686557950617</v>
      </c>
      <c r="V688" s="5">
        <v>0</v>
      </c>
      <c r="W688" s="5">
        <f t="shared" si="232"/>
        <v>9.5609973693208961</v>
      </c>
      <c r="X688" s="5">
        <f t="shared" si="233"/>
        <v>6.2899778502558048</v>
      </c>
      <c r="Y688" s="5">
        <v>0</v>
      </c>
      <c r="Z688" s="5">
        <f t="shared" si="223"/>
        <v>-0.29354390940058828</v>
      </c>
      <c r="AA688" s="5">
        <f t="shared" si="234"/>
        <v>-10.904757439314643</v>
      </c>
      <c r="AB688">
        <f t="shared" si="242"/>
        <v>0</v>
      </c>
    </row>
    <row r="689" spans="1:28" x14ac:dyDescent="0.25">
      <c r="A689">
        <f t="shared" si="221"/>
        <v>6.5699999999999044</v>
      </c>
      <c r="B689">
        <v>0</v>
      </c>
      <c r="C689" s="5">
        <f t="shared" si="235"/>
        <v>441.66996870298789</v>
      </c>
      <c r="D689" s="5">
        <f t="shared" si="236"/>
        <v>-77.247624709917844</v>
      </c>
      <c r="E689" s="2">
        <f t="shared" si="237"/>
        <v>441.66996870298789</v>
      </c>
      <c r="F689" s="2">
        <f t="shared" si="238"/>
        <v>0</v>
      </c>
      <c r="G689" s="3">
        <v>0</v>
      </c>
      <c r="H689" s="3">
        <f t="shared" si="239"/>
        <v>49.584352065608954</v>
      </c>
      <c r="I689" s="3">
        <f t="shared" si="222"/>
        <v>-75.483545970272687</v>
      </c>
      <c r="J689" s="2">
        <f t="shared" si="224"/>
        <v>90.312644087151654</v>
      </c>
      <c r="K689" s="2">
        <f t="shared" si="225"/>
        <v>90.312644087151654</v>
      </c>
      <c r="L689" s="2">
        <f t="shared" si="226"/>
        <v>61.562811238685512</v>
      </c>
      <c r="M689" s="5">
        <f t="shared" si="227"/>
        <v>0.41688930112969036</v>
      </c>
      <c r="N689" s="4">
        <f t="shared" si="240"/>
        <v>0.27779034599074581</v>
      </c>
      <c r="O689" s="4">
        <f t="shared" si="241"/>
        <v>0.26596205521426214</v>
      </c>
      <c r="P689" s="4">
        <v>0</v>
      </c>
      <c r="Q689" s="4">
        <f t="shared" si="228"/>
        <v>0</v>
      </c>
      <c r="R689" s="5">
        <v>0</v>
      </c>
      <c r="S689" s="5">
        <f t="shared" si="229"/>
        <v>-9.8633106487437718</v>
      </c>
      <c r="T689" s="5">
        <f t="shared" si="230"/>
        <v>15.015173774750565</v>
      </c>
      <c r="U689" s="6">
        <f t="shared" si="231"/>
        <v>1789.352771519144</v>
      </c>
      <c r="V689" s="5">
        <v>0</v>
      </c>
      <c r="W689" s="5">
        <f t="shared" si="232"/>
        <v>9.5792011589417605</v>
      </c>
      <c r="X689" s="5">
        <f t="shared" si="233"/>
        <v>6.2924770778431096</v>
      </c>
      <c r="Y689" s="5">
        <v>0</v>
      </c>
      <c r="Z689" s="5">
        <f t="shared" si="223"/>
        <v>-0.28410948980201134</v>
      </c>
      <c r="AA689" s="5">
        <f t="shared" si="234"/>
        <v>-10.866349147406325</v>
      </c>
      <c r="AB689">
        <f t="shared" si="242"/>
        <v>0</v>
      </c>
    </row>
    <row r="690" spans="1:28" x14ac:dyDescent="0.25">
      <c r="A690">
        <f t="shared" si="221"/>
        <v>6.5799999999999041</v>
      </c>
      <c r="B690">
        <v>0</v>
      </c>
      <c r="C690" s="5">
        <f t="shared" si="235"/>
        <v>442.16579801816948</v>
      </c>
      <c r="D690" s="5">
        <f t="shared" si="236"/>
        <v>-78.003003487077947</v>
      </c>
      <c r="E690" s="2">
        <f t="shared" si="237"/>
        <v>442.16579801816948</v>
      </c>
      <c r="F690" s="2">
        <f t="shared" si="238"/>
        <v>0</v>
      </c>
      <c r="G690" s="3">
        <v>0</v>
      </c>
      <c r="H690" s="3">
        <f t="shared" si="239"/>
        <v>49.581510970710937</v>
      </c>
      <c r="I690" s="3">
        <f t="shared" si="222"/>
        <v>-75.592209461746748</v>
      </c>
      <c r="J690" s="2">
        <f t="shared" si="224"/>
        <v>90.401926757383464</v>
      </c>
      <c r="K690" s="2">
        <f t="shared" si="225"/>
        <v>90.401926757383464</v>
      </c>
      <c r="L690" s="2">
        <f t="shared" si="226"/>
        <v>61.623671954589952</v>
      </c>
      <c r="M690" s="5">
        <f t="shared" si="227"/>
        <v>0.41687150563759862</v>
      </c>
      <c r="N690" s="4">
        <f t="shared" si="240"/>
        <v>0.27740322518447796</v>
      </c>
      <c r="O690" s="4">
        <f t="shared" si="241"/>
        <v>0.26581999084442842</v>
      </c>
      <c r="P690" s="4">
        <v>0</v>
      </c>
      <c r="Q690" s="4">
        <f t="shared" si="228"/>
        <v>0</v>
      </c>
      <c r="R690" s="5">
        <v>0</v>
      </c>
      <c r="S690" s="5">
        <f t="shared" si="229"/>
        <v>-9.8720743430658011</v>
      </c>
      <c r="T690" s="5">
        <f t="shared" si="230"/>
        <v>15.051011898443274</v>
      </c>
      <c r="U690" s="6">
        <f t="shared" si="231"/>
        <v>1788.6371735396735</v>
      </c>
      <c r="V690" s="5">
        <v>0</v>
      </c>
      <c r="W690" s="5">
        <f t="shared" si="232"/>
        <v>9.5973454432303296</v>
      </c>
      <c r="X690" s="5">
        <f t="shared" si="233"/>
        <v>6.2949726138647986</v>
      </c>
      <c r="Y690" s="5">
        <v>0</v>
      </c>
      <c r="Z690" s="5">
        <f t="shared" si="223"/>
        <v>-0.27472889983547155</v>
      </c>
      <c r="AA690" s="5">
        <f t="shared" si="234"/>
        <v>-10.828015487691928</v>
      </c>
      <c r="AB690">
        <f t="shared" si="242"/>
        <v>0</v>
      </c>
    </row>
    <row r="691" spans="1:28" x14ac:dyDescent="0.25">
      <c r="A691">
        <f t="shared" si="221"/>
        <v>6.5899999999999039</v>
      </c>
      <c r="B691">
        <v>0</v>
      </c>
      <c r="C691" s="5">
        <f t="shared" si="235"/>
        <v>442.66159939143159</v>
      </c>
      <c r="D691" s="5">
        <f t="shared" si="236"/>
        <v>-78.759466982469789</v>
      </c>
      <c r="E691" s="2">
        <f t="shared" si="237"/>
        <v>442.66159939143159</v>
      </c>
      <c r="F691" s="2">
        <f t="shared" si="238"/>
        <v>0</v>
      </c>
      <c r="G691" s="3">
        <v>0</v>
      </c>
      <c r="H691" s="3">
        <f t="shared" si="239"/>
        <v>49.57876368171258</v>
      </c>
      <c r="I691" s="3">
        <f t="shared" si="222"/>
        <v>-75.70048961662367</v>
      </c>
      <c r="J691" s="2">
        <f t="shared" si="224"/>
        <v>90.490982624809917</v>
      </c>
      <c r="K691" s="2">
        <f t="shared" si="225"/>
        <v>90.490982624809917</v>
      </c>
      <c r="L691" s="2">
        <f t="shared" si="226"/>
        <v>61.684378067355084</v>
      </c>
      <c r="M691" s="5">
        <f t="shared" si="227"/>
        <v>0.4168538029456893</v>
      </c>
      <c r="N691" s="4">
        <f t="shared" si="240"/>
        <v>0.27701758638053303</v>
      </c>
      <c r="O691" s="4">
        <f t="shared" si="241"/>
        <v>0.26567822700246141</v>
      </c>
      <c r="P691" s="4">
        <v>0</v>
      </c>
      <c r="Q691" s="4">
        <f t="shared" si="228"/>
        <v>0</v>
      </c>
      <c r="R691" s="5">
        <v>0</v>
      </c>
      <c r="S691" s="5">
        <f t="shared" si="229"/>
        <v>-9.8808322658432228</v>
      </c>
      <c r="T691" s="5">
        <f t="shared" si="230"/>
        <v>15.086778789927012</v>
      </c>
      <c r="U691" s="6">
        <f t="shared" si="231"/>
        <v>1787.9218617421545</v>
      </c>
      <c r="V691" s="5">
        <v>0</v>
      </c>
      <c r="W691" s="5">
        <f t="shared" si="232"/>
        <v>9.6154301862237528</v>
      </c>
      <c r="X691" s="5">
        <f t="shared" si="233"/>
        <v>6.2974644327281348</v>
      </c>
      <c r="Y691" s="5">
        <v>0</v>
      </c>
      <c r="Z691" s="5">
        <f t="shared" si="223"/>
        <v>-0.26540207961947004</v>
      </c>
      <c r="AA691" s="5">
        <f t="shared" si="234"/>
        <v>-10.789756777344852</v>
      </c>
      <c r="AB691">
        <f t="shared" si="242"/>
        <v>0</v>
      </c>
    </row>
    <row r="692" spans="1:28" x14ac:dyDescent="0.25">
      <c r="A692">
        <f t="shared" si="221"/>
        <v>6.5999999999999037</v>
      </c>
      <c r="B692">
        <v>0</v>
      </c>
      <c r="C692" s="5">
        <f t="shared" si="235"/>
        <v>443.15737375814473</v>
      </c>
      <c r="D692" s="5">
        <f t="shared" si="236"/>
        <v>-79.51701136647489</v>
      </c>
      <c r="E692" s="2">
        <f t="shared" si="237"/>
        <v>443.15737375814473</v>
      </c>
      <c r="F692" s="2">
        <f t="shared" si="238"/>
        <v>0</v>
      </c>
      <c r="G692" s="3">
        <v>0</v>
      </c>
      <c r="H692" s="3">
        <f t="shared" si="239"/>
        <v>49.576109660916387</v>
      </c>
      <c r="I692" s="3">
        <f t="shared" si="222"/>
        <v>-75.80838718439712</v>
      </c>
      <c r="J692" s="2">
        <f t="shared" si="224"/>
        <v>90.579811308098186</v>
      </c>
      <c r="K692" s="2">
        <f t="shared" si="225"/>
        <v>90.579811308098186</v>
      </c>
      <c r="L692" s="2">
        <f t="shared" si="226"/>
        <v>61.744929317040345</v>
      </c>
      <c r="M692" s="5">
        <f t="shared" si="227"/>
        <v>0.416836192523029</v>
      </c>
      <c r="N692" s="4">
        <f t="shared" si="240"/>
        <v>0.27663342418675407</v>
      </c>
      <c r="O692" s="4">
        <f t="shared" si="241"/>
        <v>0.26553676387894026</v>
      </c>
      <c r="P692" s="4">
        <v>0</v>
      </c>
      <c r="Q692" s="4">
        <f t="shared" si="228"/>
        <v>0</v>
      </c>
      <c r="R692" s="5">
        <v>0</v>
      </c>
      <c r="S692" s="5">
        <f t="shared" si="229"/>
        <v>-9.8895843219386848</v>
      </c>
      <c r="T692" s="5">
        <f t="shared" si="230"/>
        <v>15.122474161406663</v>
      </c>
      <c r="U692" s="6">
        <f t="shared" si="231"/>
        <v>1787.2068360121373</v>
      </c>
      <c r="V692" s="5">
        <v>0</v>
      </c>
      <c r="W692" s="5">
        <f t="shared" si="232"/>
        <v>9.6334553541460206</v>
      </c>
      <c r="X692" s="5">
        <f t="shared" si="233"/>
        <v>6.2999525090672641</v>
      </c>
      <c r="Y692" s="5">
        <v>0</v>
      </c>
      <c r="Z692" s="5">
        <f t="shared" si="223"/>
        <v>-0.25612896779266414</v>
      </c>
      <c r="AA692" s="5">
        <f t="shared" si="234"/>
        <v>-10.751573329526074</v>
      </c>
      <c r="AB692">
        <f t="shared" si="242"/>
        <v>0</v>
      </c>
    </row>
    <row r="693" spans="1:28" x14ac:dyDescent="0.25">
      <c r="A693">
        <f t="shared" si="221"/>
        <v>6.6099999999999035</v>
      </c>
      <c r="B693">
        <v>0</v>
      </c>
      <c r="C693" s="5">
        <f t="shared" si="235"/>
        <v>443.65312204830548</v>
      </c>
      <c r="D693" s="5">
        <f t="shared" si="236"/>
        <v>-80.275632816985336</v>
      </c>
      <c r="E693" s="2">
        <f t="shared" si="237"/>
        <v>443.65312204830548</v>
      </c>
      <c r="F693" s="2">
        <f t="shared" si="238"/>
        <v>0</v>
      </c>
      <c r="G693" s="3">
        <v>0</v>
      </c>
      <c r="H693" s="3">
        <f t="shared" si="239"/>
        <v>49.573548371238459</v>
      </c>
      <c r="I693" s="3">
        <f t="shared" si="222"/>
        <v>-75.915902917692378</v>
      </c>
      <c r="J693" s="2">
        <f t="shared" si="224"/>
        <v>90.668412437430561</v>
      </c>
      <c r="K693" s="2">
        <f t="shared" si="225"/>
        <v>90.668412437430561</v>
      </c>
      <c r="L693" s="2">
        <f t="shared" si="226"/>
        <v>61.805325451554573</v>
      </c>
      <c r="M693" s="5">
        <f t="shared" si="227"/>
        <v>0.41681867384096188</v>
      </c>
      <c r="N693" s="4">
        <f t="shared" si="240"/>
        <v>0.27625073320704585</v>
      </c>
      <c r="O693" s="4">
        <f t="shared" si="241"/>
        <v>0.26539560165089798</v>
      </c>
      <c r="P693" s="4">
        <v>0</v>
      </c>
      <c r="Q693" s="4">
        <f t="shared" si="228"/>
        <v>0</v>
      </c>
      <c r="R693" s="5">
        <v>0</v>
      </c>
      <c r="S693" s="5">
        <f t="shared" si="229"/>
        <v>-9.8983304169151598</v>
      </c>
      <c r="T693" s="5">
        <f t="shared" si="230"/>
        <v>15.158097728863465</v>
      </c>
      <c r="U693" s="6">
        <f t="shared" si="231"/>
        <v>1786.4920962352178</v>
      </c>
      <c r="V693" s="5">
        <v>0</v>
      </c>
      <c r="W693" s="5">
        <f t="shared" si="232"/>
        <v>9.6514209153925101</v>
      </c>
      <c r="X693" s="5">
        <f t="shared" si="233"/>
        <v>6.3024368177393839</v>
      </c>
      <c r="Y693" s="5">
        <v>0</v>
      </c>
      <c r="Z693" s="5">
        <f t="shared" si="223"/>
        <v>-0.24690950152264968</v>
      </c>
      <c r="AA693" s="5">
        <f t="shared" si="234"/>
        <v>-10.713465453397149</v>
      </c>
      <c r="AB693">
        <f t="shared" si="242"/>
        <v>0</v>
      </c>
    </row>
    <row r="694" spans="1:28" x14ac:dyDescent="0.25">
      <c r="A694">
        <f t="shared" si="221"/>
        <v>6.6199999999999033</v>
      </c>
      <c r="B694">
        <v>0</v>
      </c>
      <c r="C694" s="5">
        <f t="shared" si="235"/>
        <v>444.14884518654281</v>
      </c>
      <c r="D694" s="5">
        <f t="shared" si="236"/>
        <v>-81.035327519434929</v>
      </c>
      <c r="E694" s="2">
        <f t="shared" si="237"/>
        <v>444.14884518654281</v>
      </c>
      <c r="F694" s="2">
        <f t="shared" si="238"/>
        <v>0</v>
      </c>
      <c r="G694" s="3">
        <v>0</v>
      </c>
      <c r="H694" s="3">
        <f t="shared" si="239"/>
        <v>49.57107927622323</v>
      </c>
      <c r="I694" s="3">
        <f t="shared" si="222"/>
        <v>-76.023037572226343</v>
      </c>
      <c r="J694" s="2">
        <f t="shared" si="224"/>
        <v>90.756785654394719</v>
      </c>
      <c r="K694" s="2">
        <f t="shared" si="225"/>
        <v>90.756785654394719</v>
      </c>
      <c r="L694" s="2">
        <f t="shared" si="226"/>
        <v>61.865566226581265</v>
      </c>
      <c r="M694" s="5">
        <f t="shared" si="227"/>
        <v>0.41680124637312277</v>
      </c>
      <c r="N694" s="4">
        <f t="shared" si="240"/>
        <v>0.27586950804191779</v>
      </c>
      <c r="O694" s="4">
        <f t="shared" si="241"/>
        <v>0.26525474048198855</v>
      </c>
      <c r="P694" s="4">
        <v>0</v>
      </c>
      <c r="Q694" s="4">
        <f t="shared" si="228"/>
        <v>0</v>
      </c>
      <c r="R694" s="5">
        <v>0</v>
      </c>
      <c r="S694" s="5">
        <f t="shared" si="229"/>
        <v>-9.9070704570294108</v>
      </c>
      <c r="T694" s="5">
        <f t="shared" si="230"/>
        <v>15.19364921204563</v>
      </c>
      <c r="U694" s="6">
        <f t="shared" si="231"/>
        <v>1785.7776422970373</v>
      </c>
      <c r="V694" s="5">
        <v>0</v>
      </c>
      <c r="W694" s="5">
        <f t="shared" si="232"/>
        <v>9.6693268405145023</v>
      </c>
      <c r="X694" s="5">
        <f t="shared" si="233"/>
        <v>6.3049173338210318</v>
      </c>
      <c r="Y694" s="5">
        <v>0</v>
      </c>
      <c r="Z694" s="5">
        <f t="shared" si="223"/>
        <v>-0.2377436165149085</v>
      </c>
      <c r="AA694" s="5">
        <f t="shared" si="234"/>
        <v>-10.675433454133337</v>
      </c>
      <c r="AB694">
        <f t="shared" si="242"/>
        <v>0</v>
      </c>
    </row>
    <row r="695" spans="1:28" x14ac:dyDescent="0.25">
      <c r="A695">
        <f t="shared" si="221"/>
        <v>6.6299999999999031</v>
      </c>
      <c r="B695">
        <v>0</v>
      </c>
      <c r="C695" s="5">
        <f t="shared" si="235"/>
        <v>444.64454409212419</v>
      </c>
      <c r="D695" s="5">
        <f t="shared" si="236"/>
        <v>-81.796091666829895</v>
      </c>
      <c r="E695" s="2">
        <f t="shared" si="237"/>
        <v>444.64454409212419</v>
      </c>
      <c r="F695" s="2">
        <f t="shared" si="238"/>
        <v>0</v>
      </c>
      <c r="G695" s="3">
        <v>0</v>
      </c>
      <c r="H695" s="3">
        <f t="shared" si="239"/>
        <v>49.568701840058083</v>
      </c>
      <c r="I695" s="3">
        <f t="shared" si="222"/>
        <v>-76.129791906767679</v>
      </c>
      <c r="J695" s="2">
        <f t="shared" si="224"/>
        <v>90.844930611874688</v>
      </c>
      <c r="K695" s="2">
        <f t="shared" si="225"/>
        <v>90.844930611874688</v>
      </c>
      <c r="L695" s="2">
        <f t="shared" si="226"/>
        <v>61.925651405504212</v>
      </c>
      <c r="M695" s="5">
        <f t="shared" si="227"/>
        <v>0.41678390959544953</v>
      </c>
      <c r="N695" s="4">
        <f t="shared" si="240"/>
        <v>0.27548974328901499</v>
      </c>
      <c r="O695" s="4">
        <f t="shared" si="241"/>
        <v>0.26511418052265207</v>
      </c>
      <c r="P695" s="4">
        <v>0</v>
      </c>
      <c r="Q695" s="4">
        <f t="shared" si="228"/>
        <v>0</v>
      </c>
      <c r="R695" s="5">
        <v>0</v>
      </c>
      <c r="S695" s="5">
        <f t="shared" si="229"/>
        <v>-9.9158043492255814</v>
      </c>
      <c r="T695" s="5">
        <f t="shared" si="230"/>
        <v>15.229128334458736</v>
      </c>
      <c r="U695" s="6">
        <f t="shared" si="231"/>
        <v>1785.0634740832836</v>
      </c>
      <c r="V695" s="5">
        <v>0</v>
      </c>
      <c r="W695" s="5">
        <f t="shared" si="232"/>
        <v>9.6871731022036798</v>
      </c>
      <c r="X695" s="5">
        <f t="shared" si="233"/>
        <v>6.3073940326044458</v>
      </c>
      <c r="Y695" s="5">
        <v>0</v>
      </c>
      <c r="Z695" s="5">
        <f t="shared" si="223"/>
        <v>-0.22863124702190163</v>
      </c>
      <c r="AA695" s="5">
        <f t="shared" si="234"/>
        <v>-10.637477632936818</v>
      </c>
      <c r="AB695">
        <f t="shared" si="242"/>
        <v>0</v>
      </c>
    </row>
    <row r="696" spans="1:28" x14ac:dyDescent="0.25">
      <c r="A696">
        <f t="shared" si="221"/>
        <v>6.6399999999999029</v>
      </c>
      <c r="B696">
        <v>0</v>
      </c>
      <c r="C696" s="5">
        <f t="shared" si="235"/>
        <v>445.14021967896241</v>
      </c>
      <c r="D696" s="5">
        <f t="shared" si="236"/>
        <v>-82.557921459779209</v>
      </c>
      <c r="E696" s="2">
        <f t="shared" si="237"/>
        <v>445.14021967896241</v>
      </c>
      <c r="F696" s="2">
        <f t="shared" si="238"/>
        <v>0</v>
      </c>
      <c r="G696" s="3">
        <v>0</v>
      </c>
      <c r="H696" s="3">
        <f t="shared" si="239"/>
        <v>49.566415527587864</v>
      </c>
      <c r="I696" s="3">
        <f t="shared" si="222"/>
        <v>-76.236166683097053</v>
      </c>
      <c r="J696" s="2">
        <f t="shared" si="224"/>
        <v>90.932846973942588</v>
      </c>
      <c r="K696" s="2">
        <f t="shared" si="225"/>
        <v>90.932846973942588</v>
      </c>
      <c r="L696" s="2">
        <f t="shared" si="226"/>
        <v>61.985580759333729</v>
      </c>
      <c r="M696" s="5">
        <f t="shared" si="227"/>
        <v>0.41676666298619403</v>
      </c>
      <c r="N696" s="4">
        <f t="shared" si="240"/>
        <v>0.27511143354363887</v>
      </c>
      <c r="O696" s="4">
        <f t="shared" si="241"/>
        <v>0.26497392191027869</v>
      </c>
      <c r="P696" s="4">
        <v>0</v>
      </c>
      <c r="Q696" s="4">
        <f t="shared" si="228"/>
        <v>0</v>
      </c>
      <c r="R696" s="5">
        <v>0</v>
      </c>
      <c r="S696" s="5">
        <f t="shared" si="229"/>
        <v>-9.924532001128858</v>
      </c>
      <c r="T696" s="5">
        <f t="shared" si="230"/>
        <v>15.264534823355836</v>
      </c>
      <c r="U696" s="6">
        <f t="shared" si="231"/>
        <v>1784.3495914796897</v>
      </c>
      <c r="V696" s="5">
        <v>0</v>
      </c>
      <c r="W696" s="5">
        <f t="shared" si="232"/>
        <v>9.7049596752766316</v>
      </c>
      <c r="X696" s="5">
        <f t="shared" si="233"/>
        <v>6.3098668895940309</v>
      </c>
      <c r="Y696" s="5">
        <v>0</v>
      </c>
      <c r="Z696" s="5">
        <f t="shared" si="223"/>
        <v>-0.21957232585222641</v>
      </c>
      <c r="AA696" s="5">
        <f t="shared" si="234"/>
        <v>-10.599598287050132</v>
      </c>
      <c r="AB696">
        <f t="shared" si="242"/>
        <v>0</v>
      </c>
    </row>
    <row r="697" spans="1:28" x14ac:dyDescent="0.25">
      <c r="A697">
        <f t="shared" si="221"/>
        <v>6.6499999999999027</v>
      </c>
      <c r="B697">
        <v>0</v>
      </c>
      <c r="C697" s="5">
        <f t="shared" si="235"/>
        <v>445.63587285562204</v>
      </c>
      <c r="D697" s="5">
        <f t="shared" si="236"/>
        <v>-83.320813106524525</v>
      </c>
      <c r="E697" s="2">
        <f t="shared" si="237"/>
        <v>445.63587285562204</v>
      </c>
      <c r="F697" s="2">
        <f t="shared" si="238"/>
        <v>0</v>
      </c>
      <c r="G697" s="3">
        <v>0</v>
      </c>
      <c r="H697" s="3">
        <f t="shared" si="239"/>
        <v>49.56421980432934</v>
      </c>
      <c r="I697" s="3">
        <f t="shared" si="222"/>
        <v>-76.34216266596755</v>
      </c>
      <c r="J697" s="2">
        <f t="shared" si="224"/>
        <v>91.020534415751058</v>
      </c>
      <c r="K697" s="2">
        <f t="shared" si="225"/>
        <v>91.020534415751058</v>
      </c>
      <c r="L697" s="2">
        <f t="shared" si="226"/>
        <v>62.045354066633301</v>
      </c>
      <c r="M697" s="5">
        <f t="shared" si="227"/>
        <v>0.41674950602593358</v>
      </c>
      <c r="N697" s="4">
        <f t="shared" si="240"/>
        <v>0.27473457339925567</v>
      </c>
      <c r="O697" s="4">
        <f t="shared" si="241"/>
        <v>0.2648339647693701</v>
      </c>
      <c r="P697" s="4">
        <v>0</v>
      </c>
      <c r="Q697" s="4">
        <f t="shared" si="228"/>
        <v>0</v>
      </c>
      <c r="R697" s="5">
        <v>0</v>
      </c>
      <c r="S697" s="5">
        <f t="shared" si="229"/>
        <v>-9.9332533210392917</v>
      </c>
      <c r="T697" s="5">
        <f t="shared" si="230"/>
        <v>15.299868409727408</v>
      </c>
      <c r="U697" s="6">
        <f t="shared" si="231"/>
        <v>1783.6359943720336</v>
      </c>
      <c r="V697" s="5">
        <v>0</v>
      </c>
      <c r="W697" s="5">
        <f t="shared" si="232"/>
        <v>9.722686536659273</v>
      </c>
      <c r="X697" s="5">
        <f t="shared" si="233"/>
        <v>6.3123358805028724</v>
      </c>
      <c r="Y697" s="5">
        <v>0</v>
      </c>
      <c r="Z697" s="5">
        <f t="shared" si="223"/>
        <v>-0.21056678438001875</v>
      </c>
      <c r="AA697" s="5">
        <f t="shared" si="234"/>
        <v>-10.561795709769719</v>
      </c>
      <c r="AB697">
        <f t="shared" si="242"/>
        <v>0</v>
      </c>
    </row>
    <row r="698" spans="1:28" x14ac:dyDescent="0.25">
      <c r="A698">
        <f t="shared" si="221"/>
        <v>6.6599999999999024</v>
      </c>
      <c r="B698">
        <v>0</v>
      </c>
      <c r="C698" s="5">
        <f t="shared" si="235"/>
        <v>446.13150452532614</v>
      </c>
      <c r="D698" s="5">
        <f t="shared" si="236"/>
        <v>-84.084762822969694</v>
      </c>
      <c r="E698" s="2">
        <f t="shared" si="237"/>
        <v>446.13150452532614</v>
      </c>
      <c r="F698" s="2">
        <f t="shared" si="238"/>
        <v>0</v>
      </c>
      <c r="G698" s="3">
        <v>0</v>
      </c>
      <c r="H698" s="3">
        <f t="shared" si="239"/>
        <v>49.56211413648554</v>
      </c>
      <c r="I698" s="3">
        <f t="shared" si="222"/>
        <v>-76.447780623065242</v>
      </c>
      <c r="J698" s="2">
        <f t="shared" si="224"/>
        <v>91.107992623426455</v>
      </c>
      <c r="K698" s="2">
        <f t="shared" si="225"/>
        <v>91.107992623426455</v>
      </c>
      <c r="L698" s="2">
        <f t="shared" si="226"/>
        <v>62.104971113446794</v>
      </c>
      <c r="M698" s="5">
        <f t="shared" si="227"/>
        <v>0.41673243819758082</v>
      </c>
      <c r="N698" s="4">
        <f t="shared" si="240"/>
        <v>0.27435915744799516</v>
      </c>
      <c r="O698" s="4">
        <f t="shared" si="241"/>
        <v>0.26469430921170056</v>
      </c>
      <c r="P698" s="4">
        <v>0</v>
      </c>
      <c r="Q698" s="4">
        <f t="shared" si="228"/>
        <v>0</v>
      </c>
      <c r="R698" s="5">
        <v>0</v>
      </c>
      <c r="S698" s="5">
        <f t="shared" si="229"/>
        <v>-9.9419682179256874</v>
      </c>
      <c r="T698" s="5">
        <f t="shared" si="230"/>
        <v>15.33512882829103</v>
      </c>
      <c r="U698" s="6">
        <f t="shared" si="231"/>
        <v>1782.9226826461406</v>
      </c>
      <c r="V698" s="5">
        <v>0</v>
      </c>
      <c r="W698" s="5">
        <f t="shared" si="232"/>
        <v>9.7403536653713108</v>
      </c>
      <c r="X698" s="5">
        <f t="shared" si="233"/>
        <v>6.3148009812493591</v>
      </c>
      <c r="Y698" s="5">
        <v>0</v>
      </c>
      <c r="Z698" s="5">
        <f t="shared" si="223"/>
        <v>-0.20161455255437666</v>
      </c>
      <c r="AA698" s="5">
        <f t="shared" si="234"/>
        <v>-10.524070190459611</v>
      </c>
      <c r="AB698">
        <f t="shared" si="242"/>
        <v>0</v>
      </c>
    </row>
    <row r="699" spans="1:28" x14ac:dyDescent="0.25">
      <c r="A699">
        <f t="shared" si="221"/>
        <v>6.6699999999999022</v>
      </c>
      <c r="B699">
        <v>0</v>
      </c>
      <c r="C699" s="5">
        <f t="shared" si="235"/>
        <v>446.62711558596334</v>
      </c>
      <c r="D699" s="5">
        <f t="shared" si="236"/>
        <v>-84.849766832709875</v>
      </c>
      <c r="E699" s="2">
        <f t="shared" si="237"/>
        <v>446.62711558596334</v>
      </c>
      <c r="F699" s="2">
        <f t="shared" si="238"/>
        <v>0</v>
      </c>
      <c r="G699" s="3">
        <v>0</v>
      </c>
      <c r="H699" s="3">
        <f t="shared" si="239"/>
        <v>49.560097990959996</v>
      </c>
      <c r="I699" s="3">
        <f t="shared" si="222"/>
        <v>-76.553021324969833</v>
      </c>
      <c r="J699" s="2">
        <f t="shared" si="224"/>
        <v>91.195221293962788</v>
      </c>
      <c r="K699" s="2">
        <f t="shared" si="225"/>
        <v>91.195221293962788</v>
      </c>
      <c r="L699" s="2">
        <f t="shared" si="226"/>
        <v>62.164431693226163</v>
      </c>
      <c r="M699" s="5">
        <f t="shared" si="227"/>
        <v>0.41671545898639339</v>
      </c>
      <c r="N699" s="4">
        <f t="shared" si="240"/>
        <v>0.27398518028113783</v>
      </c>
      <c r="O699" s="4">
        <f t="shared" si="241"/>
        <v>0.26455495533647549</v>
      </c>
      <c r="P699" s="4">
        <v>0</v>
      </c>
      <c r="Q699" s="4">
        <f t="shared" si="228"/>
        <v>0</v>
      </c>
      <c r="R699" s="5">
        <v>0</v>
      </c>
      <c r="S699" s="5">
        <f t="shared" si="229"/>
        <v>-9.9506766014196302</v>
      </c>
      <c r="T699" s="5">
        <f t="shared" si="230"/>
        <v>15.370315817480888</v>
      </c>
      <c r="U699" s="6">
        <f t="shared" si="231"/>
        <v>1782.2096561878809</v>
      </c>
      <c r="V699" s="5">
        <v>0</v>
      </c>
      <c r="W699" s="5">
        <f t="shared" si="232"/>
        <v>9.7579610425106686</v>
      </c>
      <c r="X699" s="5">
        <f t="shared" si="233"/>
        <v>6.317262167953885</v>
      </c>
      <c r="Y699" s="5">
        <v>0</v>
      </c>
      <c r="Z699" s="5">
        <f t="shared" si="223"/>
        <v>-0.19271555890896153</v>
      </c>
      <c r="AA699" s="5">
        <f t="shared" si="234"/>
        <v>-10.486422014565228</v>
      </c>
      <c r="AB699">
        <f t="shared" si="242"/>
        <v>0</v>
      </c>
    </row>
    <row r="700" spans="1:28" x14ac:dyDescent="0.25">
      <c r="A700">
        <f t="shared" si="221"/>
        <v>6.679999999999902</v>
      </c>
      <c r="B700">
        <v>0</v>
      </c>
      <c r="C700" s="5">
        <f t="shared" si="235"/>
        <v>447.12270693009503</v>
      </c>
      <c r="D700" s="5">
        <f t="shared" si="236"/>
        <v>-85.615821367060306</v>
      </c>
      <c r="E700" s="2">
        <f t="shared" si="237"/>
        <v>447.12270693009503</v>
      </c>
      <c r="F700" s="2">
        <f t="shared" si="238"/>
        <v>0</v>
      </c>
      <c r="G700" s="3">
        <v>0</v>
      </c>
      <c r="H700" s="3">
        <f t="shared" si="239"/>
        <v>49.558170835370909</v>
      </c>
      <c r="I700" s="3">
        <f t="shared" si="222"/>
        <v>-76.657885545115491</v>
      </c>
      <c r="J700" s="2">
        <f t="shared" si="224"/>
        <v>91.282220135116305</v>
      </c>
      <c r="K700" s="2">
        <f t="shared" si="225"/>
        <v>91.282220135116305</v>
      </c>
      <c r="L700" s="2">
        <f t="shared" si="226"/>
        <v>62.223735606759575</v>
      </c>
      <c r="M700" s="5">
        <f t="shared" si="227"/>
        <v>0.41669856787998288</v>
      </c>
      <c r="N700" s="4">
        <f t="shared" si="240"/>
        <v>0.27361263648959233</v>
      </c>
      <c r="O700" s="4">
        <f t="shared" si="241"/>
        <v>0.26441590323048902</v>
      </c>
      <c r="P700" s="4">
        <v>0</v>
      </c>
      <c r="Q700" s="4">
        <f t="shared" si="228"/>
        <v>0</v>
      </c>
      <c r="R700" s="5">
        <v>0</v>
      </c>
      <c r="S700" s="5">
        <f t="shared" si="229"/>
        <v>-9.9593783818095929</v>
      </c>
      <c r="T700" s="5">
        <f t="shared" si="230"/>
        <v>15.405429119437017</v>
      </c>
      <c r="U700" s="6">
        <f t="shared" si="231"/>
        <v>1781.4969148831703</v>
      </c>
      <c r="V700" s="5">
        <v>0</v>
      </c>
      <c r="W700" s="5">
        <f t="shared" si="232"/>
        <v>9.7755086512378995</v>
      </c>
      <c r="X700" s="5">
        <f t="shared" si="233"/>
        <v>6.3197194169356106</v>
      </c>
      <c r="Y700" s="5">
        <v>0</v>
      </c>
      <c r="Z700" s="5">
        <f t="shared" si="223"/>
        <v>-0.18386973057169342</v>
      </c>
      <c r="AA700" s="5">
        <f t="shared" si="234"/>
        <v>-10.448851463627371</v>
      </c>
      <c r="AB700">
        <f t="shared" si="242"/>
        <v>0</v>
      </c>
    </row>
    <row r="701" spans="1:28" x14ac:dyDescent="0.25">
      <c r="A701">
        <f t="shared" si="221"/>
        <v>6.6899999999999018</v>
      </c>
      <c r="B701">
        <v>0</v>
      </c>
      <c r="C701" s="5">
        <f t="shared" si="235"/>
        <v>447.61827944496224</v>
      </c>
      <c r="D701" s="5">
        <f t="shared" si="236"/>
        <v>-86.382922665084649</v>
      </c>
      <c r="E701" s="2">
        <f t="shared" si="237"/>
        <v>447.61827944496224</v>
      </c>
      <c r="F701" s="2">
        <f t="shared" si="238"/>
        <v>0</v>
      </c>
      <c r="G701" s="3">
        <v>0</v>
      </c>
      <c r="H701" s="3">
        <f t="shared" si="239"/>
        <v>49.556332138065194</v>
      </c>
      <c r="I701" s="3">
        <f t="shared" si="222"/>
        <v>-76.762374059751764</v>
      </c>
      <c r="J701" s="2">
        <f t="shared" si="224"/>
        <v>91.368988865300921</v>
      </c>
      <c r="K701" s="2">
        <f t="shared" si="225"/>
        <v>91.368988865300921</v>
      </c>
      <c r="L701" s="2">
        <f t="shared" si="226"/>
        <v>62.28288266210015</v>
      </c>
      <c r="M701" s="5">
        <f t="shared" si="227"/>
        <v>0.41668176436832327</v>
      </c>
      <c r="N701" s="4">
        <f t="shared" si="240"/>
        <v>0.27324152066436169</v>
      </c>
      <c r="O701" s="4">
        <f t="shared" si="241"/>
        <v>0.26427715296827947</v>
      </c>
      <c r="P701" s="4">
        <v>0</v>
      </c>
      <c r="Q701" s="4">
        <f t="shared" si="228"/>
        <v>0</v>
      </c>
      <c r="R701" s="5">
        <v>0</v>
      </c>
      <c r="S701" s="5">
        <f t="shared" si="229"/>
        <v>-9.9680734700351703</v>
      </c>
      <c r="T701" s="5">
        <f t="shared" si="230"/>
        <v>15.440468479994369</v>
      </c>
      <c r="U701" s="6">
        <f t="shared" si="231"/>
        <v>1780.7844586179697</v>
      </c>
      <c r="V701" s="5">
        <v>0</v>
      </c>
      <c r="W701" s="5">
        <f t="shared" si="232"/>
        <v>9.7929964767605746</v>
      </c>
      <c r="X701" s="5">
        <f t="shared" si="233"/>
        <v>6.3221727047093177</v>
      </c>
      <c r="Y701" s="5">
        <v>0</v>
      </c>
      <c r="Z701" s="5">
        <f t="shared" si="223"/>
        <v>-0.17507699327459569</v>
      </c>
      <c r="AA701" s="5">
        <f t="shared" si="234"/>
        <v>-10.411358815296314</v>
      </c>
      <c r="AB701">
        <f t="shared" si="242"/>
        <v>0</v>
      </c>
    </row>
    <row r="702" spans="1:28" x14ac:dyDescent="0.25">
      <c r="A702">
        <f t="shared" si="221"/>
        <v>6.6999999999999016</v>
      </c>
      <c r="B702">
        <v>0</v>
      </c>
      <c r="C702" s="5">
        <f t="shared" si="235"/>
        <v>448.11383401249321</v>
      </c>
      <c r="D702" s="5">
        <f t="shared" si="236"/>
        <v>-87.151066973622932</v>
      </c>
      <c r="E702" s="2">
        <f t="shared" si="237"/>
        <v>448.11383401249321</v>
      </c>
      <c r="F702" s="2">
        <f t="shared" si="238"/>
        <v>0</v>
      </c>
      <c r="G702" s="3">
        <v>0</v>
      </c>
      <c r="H702" s="3">
        <f t="shared" si="239"/>
        <v>49.554581368132446</v>
      </c>
      <c r="I702" s="3">
        <f t="shared" si="222"/>
        <v>-76.866487647904734</v>
      </c>
      <c r="J702" s="2">
        <f t="shared" si="224"/>
        <v>91.455527213484203</v>
      </c>
      <c r="K702" s="2">
        <f t="shared" si="225"/>
        <v>91.455527213484203</v>
      </c>
      <c r="L702" s="2">
        <f t="shared" si="226"/>
        <v>62.341872674495022</v>
      </c>
      <c r="M702" s="5">
        <f t="shared" si="227"/>
        <v>0.4166650479437583</v>
      </c>
      <c r="N702" s="4">
        <f t="shared" si="240"/>
        <v>0.27287182739700061</v>
      </c>
      <c r="O702" s="4">
        <f t="shared" si="241"/>
        <v>0.26413870461228423</v>
      </c>
      <c r="P702" s="4">
        <v>0</v>
      </c>
      <c r="Q702" s="4">
        <f t="shared" si="228"/>
        <v>0</v>
      </c>
      <c r="R702" s="5">
        <v>0</v>
      </c>
      <c r="S702" s="5">
        <f t="shared" si="229"/>
        <v>-9.9767617776813857</v>
      </c>
      <c r="T702" s="5">
        <f t="shared" si="230"/>
        <v>15.475433648671656</v>
      </c>
      <c r="U702" s="6">
        <f t="shared" si="231"/>
        <v>1780.0722872782858</v>
      </c>
      <c r="V702" s="5">
        <v>0</v>
      </c>
      <c r="W702" s="5">
        <f t="shared" si="232"/>
        <v>9.8104245063177</v>
      </c>
      <c r="X702" s="5">
        <f t="shared" si="233"/>
        <v>6.3246220079823408</v>
      </c>
      <c r="Y702" s="5">
        <v>0</v>
      </c>
      <c r="Z702" s="5">
        <f t="shared" si="223"/>
        <v>-0.1663372713636857</v>
      </c>
      <c r="AA702" s="5">
        <f t="shared" si="234"/>
        <v>-10.373944343346004</v>
      </c>
      <c r="AB702">
        <f t="shared" si="242"/>
        <v>0</v>
      </c>
    </row>
    <row r="703" spans="1:28" x14ac:dyDescent="0.25">
      <c r="A703">
        <f t="shared" si="221"/>
        <v>6.7099999999999014</v>
      </c>
      <c r="B703">
        <v>0</v>
      </c>
      <c r="C703" s="5">
        <f t="shared" si="235"/>
        <v>448.60937150931096</v>
      </c>
      <c r="D703" s="5">
        <f t="shared" si="236"/>
        <v>-87.920250547319156</v>
      </c>
      <c r="E703" s="2">
        <f t="shared" si="237"/>
        <v>448.60937150931096</v>
      </c>
      <c r="F703" s="2">
        <f t="shared" si="238"/>
        <v>0</v>
      </c>
      <c r="G703" s="3">
        <v>0</v>
      </c>
      <c r="H703" s="3">
        <f t="shared" si="239"/>
        <v>49.552917995418809</v>
      </c>
      <c r="I703" s="3">
        <f t="shared" si="222"/>
        <v>-76.970227091338188</v>
      </c>
      <c r="J703" s="2">
        <f t="shared" si="224"/>
        <v>91.541834919084252</v>
      </c>
      <c r="K703" s="2">
        <f t="shared" si="225"/>
        <v>91.541834919084252</v>
      </c>
      <c r="L703" s="2">
        <f t="shared" si="226"/>
        <v>62.400705466315095</v>
      </c>
      <c r="M703" s="5">
        <f t="shared" si="227"/>
        <v>0.4166484181010095</v>
      </c>
      <c r="N703" s="4">
        <f t="shared" si="240"/>
        <v>0.27250355128006176</v>
      </c>
      <c r="O703" s="4">
        <f t="shared" si="241"/>
        <v>0.26400055821299206</v>
      </c>
      <c r="P703" s="4">
        <v>0</v>
      </c>
      <c r="Q703" s="4">
        <f t="shared" si="228"/>
        <v>0</v>
      </c>
      <c r="R703" s="5">
        <v>0</v>
      </c>
      <c r="S703" s="5">
        <f t="shared" si="229"/>
        <v>-9.9854432169731346</v>
      </c>
      <c r="T703" s="5">
        <f t="shared" si="230"/>
        <v>15.510324378660012</v>
      </c>
      <c r="U703" s="6">
        <f t="shared" si="231"/>
        <v>1779.3604007501717</v>
      </c>
      <c r="V703" s="5">
        <v>0</v>
      </c>
      <c r="W703" s="5">
        <f t="shared" si="232"/>
        <v>9.8277927291640932</v>
      </c>
      <c r="X703" s="5">
        <f t="shared" si="233"/>
        <v>6.327067303651563</v>
      </c>
      <c r="Y703" s="5">
        <v>0</v>
      </c>
      <c r="Z703" s="5">
        <f t="shared" si="223"/>
        <v>-0.15765048780904145</v>
      </c>
      <c r="AA703" s="5">
        <f t="shared" si="234"/>
        <v>-10.336608317688423</v>
      </c>
      <c r="AB703">
        <f t="shared" si="242"/>
        <v>0</v>
      </c>
    </row>
    <row r="704" spans="1:28" x14ac:dyDescent="0.25">
      <c r="A704">
        <f t="shared" si="221"/>
        <v>6.7199999999999012</v>
      </c>
      <c r="B704">
        <v>0</v>
      </c>
      <c r="C704" s="5">
        <f t="shared" si="235"/>
        <v>449.10489280674074</v>
      </c>
      <c r="D704" s="5">
        <f t="shared" si="236"/>
        <v>-88.690469648648431</v>
      </c>
      <c r="E704" s="2">
        <f t="shared" si="237"/>
        <v>449.10489280674074</v>
      </c>
      <c r="F704" s="2">
        <f t="shared" si="238"/>
        <v>0</v>
      </c>
      <c r="G704" s="3">
        <v>0</v>
      </c>
      <c r="H704" s="3">
        <f t="shared" si="239"/>
        <v>49.551341490540722</v>
      </c>
      <c r="I704" s="3">
        <f t="shared" si="222"/>
        <v>-77.073593174515068</v>
      </c>
      <c r="J704" s="2">
        <f t="shared" si="224"/>
        <v>91.627911731867158</v>
      </c>
      <c r="K704" s="2">
        <f t="shared" si="225"/>
        <v>91.627911731867158</v>
      </c>
      <c r="L704" s="2">
        <f t="shared" si="226"/>
        <v>62.459380866985107</v>
      </c>
      <c r="M704" s="5">
        <f t="shared" si="227"/>
        <v>0.41663187433718235</v>
      </c>
      <c r="N704" s="4">
        <f t="shared" si="240"/>
        <v>0.27213668690753268</v>
      </c>
      <c r="O704" s="4">
        <f t="shared" si="241"/>
        <v>0.26386271380909448</v>
      </c>
      <c r="P704" s="4">
        <v>0</v>
      </c>
      <c r="Q704" s="4">
        <f t="shared" si="228"/>
        <v>0</v>
      </c>
      <c r="R704" s="5">
        <v>0</v>
      </c>
      <c r="S704" s="5">
        <f t="shared" si="229"/>
        <v>-9.9941177007697029</v>
      </c>
      <c r="T704" s="5">
        <f t="shared" si="230"/>
        <v>15.545140426811448</v>
      </c>
      <c r="U704" s="6">
        <f t="shared" si="231"/>
        <v>1778.6487989197262</v>
      </c>
      <c r="V704" s="5">
        <v>0</v>
      </c>
      <c r="W704" s="5">
        <f t="shared" si="232"/>
        <v>9.8451011365547618</v>
      </c>
      <c r="X704" s="5">
        <f t="shared" si="233"/>
        <v>6.3295085688004837</v>
      </c>
      <c r="Y704" s="5">
        <v>0</v>
      </c>
      <c r="Z704" s="5">
        <f t="shared" si="223"/>
        <v>-0.14901656421494103</v>
      </c>
      <c r="AA704" s="5">
        <f t="shared" si="234"/>
        <v>-10.299351004388068</v>
      </c>
      <c r="AB704">
        <f t="shared" si="242"/>
        <v>0</v>
      </c>
    </row>
    <row r="705" spans="1:28" x14ac:dyDescent="0.25">
      <c r="A705">
        <f t="shared" si="221"/>
        <v>6.729999999999901</v>
      </c>
      <c r="B705">
        <v>0</v>
      </c>
      <c r="C705" s="5">
        <f t="shared" si="235"/>
        <v>449.60039877081795</v>
      </c>
      <c r="D705" s="5">
        <f t="shared" si="236"/>
        <v>-89.461720547943798</v>
      </c>
      <c r="E705" s="2">
        <f t="shared" si="237"/>
        <v>449.60039877081795</v>
      </c>
      <c r="F705" s="2">
        <f t="shared" si="238"/>
        <v>0</v>
      </c>
      <c r="G705" s="3">
        <v>0</v>
      </c>
      <c r="H705" s="3">
        <f t="shared" si="239"/>
        <v>49.549851324898569</v>
      </c>
      <c r="I705" s="3">
        <f t="shared" si="222"/>
        <v>-77.176586684558956</v>
      </c>
      <c r="J705" s="2">
        <f t="shared" si="224"/>
        <v>91.713757411845222</v>
      </c>
      <c r="K705" s="2">
        <f t="shared" si="225"/>
        <v>91.713757411845222</v>
      </c>
      <c r="L705" s="2">
        <f t="shared" si="226"/>
        <v>62.51789871291426</v>
      </c>
      <c r="M705" s="5">
        <f t="shared" si="227"/>
        <v>0.41661541615177206</v>
      </c>
      <c r="N705" s="4">
        <f t="shared" si="240"/>
        <v>0.27177122887526345</v>
      </c>
      <c r="O705" s="4">
        <f t="shared" si="241"/>
        <v>0.26372517142763574</v>
      </c>
      <c r="P705" s="4">
        <v>0</v>
      </c>
      <c r="Q705" s="4">
        <f t="shared" si="228"/>
        <v>0</v>
      </c>
      <c r="R705" s="5">
        <v>0</v>
      </c>
      <c r="S705" s="5">
        <f t="shared" si="229"/>
        <v>-10.002785142559373</v>
      </c>
      <c r="T705" s="5">
        <f t="shared" si="230"/>
        <v>15.579881553627086</v>
      </c>
      <c r="U705" s="6">
        <f t="shared" si="231"/>
        <v>1777.9374816730917</v>
      </c>
      <c r="V705" s="5">
        <v>0</v>
      </c>
      <c r="W705" s="5">
        <f t="shared" si="232"/>
        <v>9.862349721729295</v>
      </c>
      <c r="X705" s="5">
        <f t="shared" si="233"/>
        <v>6.331945780696377</v>
      </c>
      <c r="Y705" s="5">
        <v>0</v>
      </c>
      <c r="Z705" s="5">
        <f t="shared" si="223"/>
        <v>-0.14043542083007843</v>
      </c>
      <c r="AA705" s="5">
        <f t="shared" si="234"/>
        <v>-10.262172665676538</v>
      </c>
      <c r="AB705">
        <f t="shared" si="242"/>
        <v>0</v>
      </c>
    </row>
    <row r="706" spans="1:28" x14ac:dyDescent="0.25">
      <c r="A706">
        <f t="shared" si="221"/>
        <v>6.7399999999999007</v>
      </c>
      <c r="B706">
        <v>0</v>
      </c>
      <c r="C706" s="5">
        <f t="shared" si="235"/>
        <v>450.09589026229588</v>
      </c>
      <c r="D706" s="5">
        <f t="shared" si="236"/>
        <v>-90.233999523422668</v>
      </c>
      <c r="E706" s="2">
        <f t="shared" si="237"/>
        <v>450.09589026229588</v>
      </c>
      <c r="F706" s="2">
        <f t="shared" si="238"/>
        <v>0</v>
      </c>
      <c r="G706" s="3">
        <v>0</v>
      </c>
      <c r="H706" s="3">
        <f t="shared" si="239"/>
        <v>49.548446970690271</v>
      </c>
      <c r="I706" s="3">
        <f t="shared" si="222"/>
        <v>-77.27920841121572</v>
      </c>
      <c r="J706" s="2">
        <f t="shared" si="224"/>
        <v>91.799371729175903</v>
      </c>
      <c r="K706" s="2">
        <f t="shared" si="225"/>
        <v>91.799371729175903</v>
      </c>
      <c r="L706" s="2">
        <f t="shared" si="226"/>
        <v>62.576258847427333</v>
      </c>
      <c r="M706" s="5">
        <f t="shared" si="227"/>
        <v>0.41659904304667006</v>
      </c>
      <c r="N706" s="4">
        <f t="shared" si="240"/>
        <v>0.27140717178138379</v>
      </c>
      <c r="O706" s="4">
        <f t="shared" si="241"/>
        <v>0.26358793108416084</v>
      </c>
      <c r="P706" s="4">
        <v>0</v>
      </c>
      <c r="Q706" s="4">
        <f t="shared" si="228"/>
        <v>0</v>
      </c>
      <c r="R706" s="5">
        <v>0</v>
      </c>
      <c r="S706" s="5">
        <f t="shared" si="229"/>
        <v>-10.011445456454169</v>
      </c>
      <c r="T706" s="5">
        <f t="shared" si="230"/>
        <v>15.61454752324525</v>
      </c>
      <c r="U706" s="6">
        <f t="shared" si="231"/>
        <v>1777.2264488964581</v>
      </c>
      <c r="V706" s="5">
        <v>0</v>
      </c>
      <c r="W706" s="5">
        <f t="shared" si="232"/>
        <v>9.8795384798962331</v>
      </c>
      <c r="X706" s="5">
        <f t="shared" si="233"/>
        <v>6.3343789167875046</v>
      </c>
      <c r="Y706" s="5">
        <v>0</v>
      </c>
      <c r="Z706" s="5">
        <f t="shared" si="223"/>
        <v>-0.13190697655793571</v>
      </c>
      <c r="AA706" s="5">
        <f t="shared" si="234"/>
        <v>-10.225073559967246</v>
      </c>
      <c r="AB706">
        <f t="shared" si="242"/>
        <v>0</v>
      </c>
    </row>
    <row r="707" spans="1:28" x14ac:dyDescent="0.25">
      <c r="A707">
        <f t="shared" si="221"/>
        <v>6.7499999999999005</v>
      </c>
      <c r="B707">
        <v>0</v>
      </c>
      <c r="C707" s="5">
        <f t="shared" si="235"/>
        <v>450.59136813665395</v>
      </c>
      <c r="D707" s="5">
        <f t="shared" si="236"/>
        <v>-91.007302861212821</v>
      </c>
      <c r="E707" s="2">
        <f t="shared" si="237"/>
        <v>450.59136813665395</v>
      </c>
      <c r="F707" s="2">
        <f t="shared" si="238"/>
        <v>0</v>
      </c>
      <c r="G707" s="3">
        <v>0</v>
      </c>
      <c r="H707" s="3">
        <f t="shared" si="239"/>
        <v>49.547127900924693</v>
      </c>
      <c r="I707" s="3">
        <f t="shared" si="222"/>
        <v>-77.381459146815388</v>
      </c>
      <c r="J707" s="2">
        <f t="shared" si="224"/>
        <v>91.884754464061388</v>
      </c>
      <c r="K707" s="2">
        <f t="shared" si="225"/>
        <v>91.884754464061388</v>
      </c>
      <c r="L707" s="2">
        <f t="shared" si="226"/>
        <v>62.634461120696237</v>
      </c>
      <c r="M707" s="5">
        <f t="shared" si="227"/>
        <v>0.41658275452616828</v>
      </c>
      <c r="N707" s="4">
        <f t="shared" si="240"/>
        <v>0.27104451022671261</v>
      </c>
      <c r="O707" s="4">
        <f t="shared" si="241"/>
        <v>0.26345099278286266</v>
      </c>
      <c r="P707" s="4">
        <v>0</v>
      </c>
      <c r="Q707" s="4">
        <f t="shared" si="228"/>
        <v>0</v>
      </c>
      <c r="R707" s="5">
        <v>0</v>
      </c>
      <c r="S707" s="5">
        <f t="shared" si="229"/>
        <v>-10.020098557184637</v>
      </c>
      <c r="T707" s="5">
        <f t="shared" si="230"/>
        <v>15.649138103429323</v>
      </c>
      <c r="U707" s="6">
        <f t="shared" si="231"/>
        <v>1776.5157004760604</v>
      </c>
      <c r="V707" s="5">
        <v>0</v>
      </c>
      <c r="W707" s="5">
        <f t="shared" si="232"/>
        <v>9.8966674082174482</v>
      </c>
      <c r="X707" s="5">
        <f t="shared" si="233"/>
        <v>6.3368079547003884</v>
      </c>
      <c r="Y707" s="5">
        <v>0</v>
      </c>
      <c r="Z707" s="5">
        <f t="shared" si="223"/>
        <v>-0.12343114896718888</v>
      </c>
      <c r="AA707" s="5">
        <f t="shared" si="234"/>
        <v>-10.188053941870287</v>
      </c>
      <c r="AB707">
        <f t="shared" si="242"/>
        <v>0</v>
      </c>
    </row>
    <row r="708" spans="1:28" x14ac:dyDescent="0.25">
      <c r="A708">
        <f t="shared" si="221"/>
        <v>6.7599999999999003</v>
      </c>
      <c r="B708">
        <v>0</v>
      </c>
      <c r="C708" s="5">
        <f t="shared" si="235"/>
        <v>451.08683324410572</v>
      </c>
      <c r="D708" s="5">
        <f t="shared" si="236"/>
        <v>-91.781626855378065</v>
      </c>
      <c r="E708" s="2">
        <f t="shared" si="237"/>
        <v>451.08683324410572</v>
      </c>
      <c r="F708" s="2">
        <f t="shared" si="238"/>
        <v>0</v>
      </c>
      <c r="G708" s="3">
        <v>0</v>
      </c>
      <c r="H708" s="3">
        <f t="shared" si="239"/>
        <v>49.545893589435018</v>
      </c>
      <c r="I708" s="3">
        <f t="shared" si="222"/>
        <v>-77.483339686234089</v>
      </c>
      <c r="J708" s="2">
        <f t="shared" si="224"/>
        <v>91.969905406648948</v>
      </c>
      <c r="K708" s="2">
        <f t="shared" si="225"/>
        <v>91.969905406648948</v>
      </c>
      <c r="L708" s="2">
        <f t="shared" si="226"/>
        <v>62.692505389672078</v>
      </c>
      <c r="M708" s="5">
        <f t="shared" si="227"/>
        <v>0.41656655009696442</v>
      </c>
      <c r="N708" s="4">
        <f t="shared" si="240"/>
        <v>0.27068323881515677</v>
      </c>
      <c r="O708" s="4">
        <f t="shared" si="241"/>
        <v>0.26331435651672735</v>
      </c>
      <c r="P708" s="4">
        <v>0</v>
      </c>
      <c r="Q708" s="4">
        <f t="shared" si="228"/>
        <v>0</v>
      </c>
      <c r="R708" s="5">
        <v>0</v>
      </c>
      <c r="S708" s="5">
        <f t="shared" si="229"/>
        <v>-10.028744360094771</v>
      </c>
      <c r="T708" s="5">
        <f t="shared" si="230"/>
        <v>15.683653065555466</v>
      </c>
      <c r="U708" s="6">
        <f t="shared" si="231"/>
        <v>1775.8052362981784</v>
      </c>
      <c r="V708" s="5">
        <v>0</v>
      </c>
      <c r="W708" s="5">
        <f t="shared" si="232"/>
        <v>9.9137365057925475</v>
      </c>
      <c r="X708" s="5">
        <f t="shared" si="233"/>
        <v>6.3392328722371811</v>
      </c>
      <c r="Y708" s="5">
        <v>0</v>
      </c>
      <c r="Z708" s="5">
        <f t="shared" si="223"/>
        <v>-0.11500785430222393</v>
      </c>
      <c r="AA708" s="5">
        <f t="shared" si="234"/>
        <v>-10.151114062207352</v>
      </c>
      <c r="AB708">
        <f t="shared" si="242"/>
        <v>0</v>
      </c>
    </row>
    <row r="709" spans="1:28" x14ac:dyDescent="0.25">
      <c r="A709">
        <f t="shared" si="221"/>
        <v>6.7699999999999001</v>
      </c>
      <c r="B709">
        <v>0</v>
      </c>
      <c r="C709" s="5">
        <f t="shared" si="235"/>
        <v>451.58228642960739</v>
      </c>
      <c r="D709" s="5">
        <f t="shared" si="236"/>
        <v>-92.556967807943508</v>
      </c>
      <c r="E709" s="2">
        <f t="shared" si="237"/>
        <v>451.58228642960739</v>
      </c>
      <c r="F709" s="2">
        <f t="shared" si="238"/>
        <v>0</v>
      </c>
      <c r="G709" s="3">
        <v>0</v>
      </c>
      <c r="H709" s="3">
        <f t="shared" si="239"/>
        <v>49.544743510891998</v>
      </c>
      <c r="I709" s="3">
        <f t="shared" si="222"/>
        <v>-77.584850826856169</v>
      </c>
      <c r="J709" s="2">
        <f t="shared" si="224"/>
        <v>92.054824356931988</v>
      </c>
      <c r="K709" s="2">
        <f t="shared" si="225"/>
        <v>92.054824356931988</v>
      </c>
      <c r="L709" s="2">
        <f t="shared" si="226"/>
        <v>62.750391518017715</v>
      </c>
      <c r="M709" s="5">
        <f t="shared" si="227"/>
        <v>0.41655042926816532</v>
      </c>
      <c r="N709" s="4">
        <f t="shared" si="240"/>
        <v>0.27032335215410158</v>
      </c>
      <c r="O709" s="4">
        <f t="shared" si="241"/>
        <v>0.263178022267678</v>
      </c>
      <c r="P709" s="4">
        <v>0</v>
      </c>
      <c r="Q709" s="4">
        <f t="shared" si="228"/>
        <v>0</v>
      </c>
      <c r="R709" s="5">
        <v>0</v>
      </c>
      <c r="S709" s="5">
        <f t="shared" si="229"/>
        <v>-10.037382781137001</v>
      </c>
      <c r="T709" s="5">
        <f t="shared" si="230"/>
        <v>15.718092184600119</v>
      </c>
      <c r="U709" s="6">
        <f t="shared" si="231"/>
        <v>1775.0950562491382</v>
      </c>
      <c r="V709" s="5">
        <v>0</v>
      </c>
      <c r="W709" s="5">
        <f t="shared" si="232"/>
        <v>9.9307457736432294</v>
      </c>
      <c r="X709" s="5">
        <f t="shared" si="233"/>
        <v>6.3416536473730778</v>
      </c>
      <c r="Y709" s="5">
        <v>0</v>
      </c>
      <c r="Z709" s="5">
        <f t="shared" si="223"/>
        <v>-0.10663700749377192</v>
      </c>
      <c r="AA709" s="5">
        <f t="shared" si="234"/>
        <v>-10.114254168026804</v>
      </c>
      <c r="AB709">
        <f t="shared" si="242"/>
        <v>0</v>
      </c>
    </row>
    <row r="710" spans="1:28" x14ac:dyDescent="0.25">
      <c r="A710">
        <f t="shared" si="221"/>
        <v>6.7799999999998999</v>
      </c>
      <c r="B710">
        <v>0</v>
      </c>
      <c r="C710" s="5">
        <f t="shared" si="235"/>
        <v>452.07772853286593</v>
      </c>
      <c r="D710" s="5">
        <f t="shared" si="236"/>
        <v>-93.333322028920477</v>
      </c>
      <c r="E710" s="2">
        <f t="shared" si="237"/>
        <v>452.07772853286593</v>
      </c>
      <c r="F710" s="2">
        <f t="shared" si="238"/>
        <v>0</v>
      </c>
      <c r="G710" s="3">
        <v>0</v>
      </c>
      <c r="H710" s="3">
        <f t="shared" si="239"/>
        <v>49.54367714081706</v>
      </c>
      <c r="I710" s="3">
        <f t="shared" si="222"/>
        <v>-77.68599336853643</v>
      </c>
      <c r="J710" s="2">
        <f t="shared" si="224"/>
        <v>92.139511124651648</v>
      </c>
      <c r="K710" s="2">
        <f t="shared" si="225"/>
        <v>92.139511124651648</v>
      </c>
      <c r="L710" s="2">
        <f t="shared" si="226"/>
        <v>62.808119376040658</v>
      </c>
      <c r="M710" s="5">
        <f t="shared" si="227"/>
        <v>0.41653439155129118</v>
      </c>
      <c r="N710" s="4">
        <f t="shared" si="240"/>
        <v>0.26996484485479311</v>
      </c>
      <c r="O710" s="4">
        <f t="shared" si="241"/>
        <v>0.26304199000671752</v>
      </c>
      <c r="P710" s="4">
        <v>0</v>
      </c>
      <c r="Q710" s="4">
        <f t="shared" si="228"/>
        <v>0</v>
      </c>
      <c r="R710" s="5">
        <v>0</v>
      </c>
      <c r="S710" s="5">
        <f t="shared" si="229"/>
        <v>-10.046013736867266</v>
      </c>
      <c r="T710" s="5">
        <f t="shared" si="230"/>
        <v>15.752455239127325</v>
      </c>
      <c r="U710" s="6">
        <f t="shared" si="231"/>
        <v>1774.3851602153104</v>
      </c>
      <c r="V710" s="5">
        <v>0</v>
      </c>
      <c r="W710" s="5">
        <f t="shared" si="232"/>
        <v>9.9476952146976956</v>
      </c>
      <c r="X710" s="5">
        <f t="shared" si="233"/>
        <v>6.3440702582537938</v>
      </c>
      <c r="Y710" s="5">
        <v>0</v>
      </c>
      <c r="Z710" s="5">
        <f t="shared" si="223"/>
        <v>-9.8318522169570599E-2</v>
      </c>
      <c r="AA710" s="5">
        <f t="shared" si="234"/>
        <v>-10.07747450261888</v>
      </c>
      <c r="AB710">
        <f t="shared" si="242"/>
        <v>0</v>
      </c>
    </row>
    <row r="711" spans="1:28" x14ac:dyDescent="0.25">
      <c r="A711">
        <f t="shared" si="221"/>
        <v>6.7899999999998997</v>
      </c>
      <c r="B711">
        <v>0</v>
      </c>
      <c r="C711" s="5">
        <f t="shared" si="235"/>
        <v>452.57316038834796</v>
      </c>
      <c r="D711" s="5">
        <f t="shared" si="236"/>
        <v>-94.110685836330973</v>
      </c>
      <c r="E711" s="2">
        <f t="shared" si="237"/>
        <v>452.57316038834796</v>
      </c>
      <c r="F711" s="2">
        <f t="shared" si="238"/>
        <v>0</v>
      </c>
      <c r="G711" s="3">
        <v>0</v>
      </c>
      <c r="H711" s="3">
        <f t="shared" si="239"/>
        <v>49.542693955595361</v>
      </c>
      <c r="I711" s="3">
        <f t="shared" si="222"/>
        <v>-77.786768113562616</v>
      </c>
      <c r="J711" s="2">
        <f t="shared" si="224"/>
        <v>92.223965529199333</v>
      </c>
      <c r="K711" s="2">
        <f t="shared" si="225"/>
        <v>92.223965529199333</v>
      </c>
      <c r="L711" s="2">
        <f t="shared" si="226"/>
        <v>62.865688840626675</v>
      </c>
      <c r="M711" s="5">
        <f t="shared" si="227"/>
        <v>0.41651843646027858</v>
      </c>
      <c r="N711" s="4">
        <f t="shared" si="240"/>
        <v>0.26960771153271035</v>
      </c>
      <c r="O711" s="4">
        <f t="shared" si="241"/>
        <v>0.26290625969406939</v>
      </c>
      <c r="P711" s="4">
        <v>0</v>
      </c>
      <c r="Q711" s="4">
        <f t="shared" si="228"/>
        <v>0</v>
      </c>
      <c r="R711" s="5">
        <v>0</v>
      </c>
      <c r="S711" s="5">
        <f t="shared" si="229"/>
        <v>-10.054637144440214</v>
      </c>
      <c r="T711" s="5">
        <f t="shared" si="230"/>
        <v>15.786742011275949</v>
      </c>
      <c r="U711" s="6">
        <f t="shared" si="231"/>
        <v>1773.6755480831123</v>
      </c>
      <c r="V711" s="5">
        <v>0</v>
      </c>
      <c r="W711" s="5">
        <f t="shared" si="232"/>
        <v>9.9645848337750529</v>
      </c>
      <c r="X711" s="5">
        <f t="shared" si="233"/>
        <v>6.3464826831931287</v>
      </c>
      <c r="Y711" s="5">
        <v>0</v>
      </c>
      <c r="Z711" s="5">
        <f t="shared" si="223"/>
        <v>-9.0052310665161173E-2</v>
      </c>
      <c r="AA711" s="5">
        <f t="shared" si="234"/>
        <v>-10.040775305530921</v>
      </c>
      <c r="AB711">
        <f t="shared" si="242"/>
        <v>0</v>
      </c>
    </row>
    <row r="712" spans="1:28" x14ac:dyDescent="0.25">
      <c r="A712">
        <f t="shared" si="221"/>
        <v>6.7999999999998995</v>
      </c>
      <c r="B712">
        <v>0</v>
      </c>
      <c r="C712" s="5">
        <f t="shared" si="235"/>
        <v>453.06858282528839</v>
      </c>
      <c r="D712" s="5">
        <f t="shared" si="236"/>
        <v>-94.889055556231881</v>
      </c>
      <c r="E712" s="2">
        <f t="shared" si="237"/>
        <v>453.06858282528839</v>
      </c>
      <c r="F712" s="2">
        <f t="shared" si="238"/>
        <v>0</v>
      </c>
      <c r="G712" s="3">
        <v>0</v>
      </c>
      <c r="H712" s="3">
        <f t="shared" si="239"/>
        <v>49.54179343248871</v>
      </c>
      <c r="I712" s="3">
        <f t="shared" si="222"/>
        <v>-77.887175866617923</v>
      </c>
      <c r="J712" s="2">
        <f t="shared" si="224"/>
        <v>92.30818739951971</v>
      </c>
      <c r="K712" s="2">
        <f t="shared" si="225"/>
        <v>92.30818739951971</v>
      </c>
      <c r="L712" s="2">
        <f t="shared" si="226"/>
        <v>62.92309979517362</v>
      </c>
      <c r="M712" s="5">
        <f t="shared" si="227"/>
        <v>0.41650256351148307</v>
      </c>
      <c r="N712" s="4">
        <f t="shared" si="240"/>
        <v>0.26925194680793069</v>
      </c>
      <c r="O712" s="4">
        <f t="shared" si="241"/>
        <v>0.26277083127931788</v>
      </c>
      <c r="P712" s="4">
        <v>0</v>
      </c>
      <c r="Q712" s="4">
        <f t="shared" si="228"/>
        <v>0</v>
      </c>
      <c r="R712" s="5">
        <v>0</v>
      </c>
      <c r="S712" s="5">
        <f t="shared" si="229"/>
        <v>-10.063252921604429</v>
      </c>
      <c r="T712" s="5">
        <f t="shared" si="230"/>
        <v>15.820952286746618</v>
      </c>
      <c r="U712" s="6">
        <f t="shared" si="231"/>
        <v>1772.9662197390057</v>
      </c>
      <c r="V712" s="5">
        <v>0</v>
      </c>
      <c r="W712" s="5">
        <f t="shared" si="232"/>
        <v>9.9814146375697348</v>
      </c>
      <c r="X712" s="5">
        <f t="shared" si="233"/>
        <v>6.3488909006705692</v>
      </c>
      <c r="Y712" s="5">
        <v>0</v>
      </c>
      <c r="Z712" s="5">
        <f t="shared" si="223"/>
        <v>-8.1838284034693842E-2</v>
      </c>
      <c r="AA712" s="5">
        <f t="shared" si="234"/>
        <v>-10.004156812582814</v>
      </c>
      <c r="AB712">
        <f t="shared" si="242"/>
        <v>0</v>
      </c>
    </row>
    <row r="713" spans="1:28" x14ac:dyDescent="0.25">
      <c r="A713">
        <f t="shared" si="221"/>
        <v>6.8099999999998992</v>
      </c>
      <c r="B713">
        <v>0</v>
      </c>
      <c r="C713" s="5">
        <f t="shared" si="235"/>
        <v>453.56399666769909</v>
      </c>
      <c r="D713" s="5">
        <f t="shared" si="236"/>
        <v>-95.668427522738696</v>
      </c>
      <c r="E713" s="2">
        <f t="shared" si="237"/>
        <v>453.56399666769909</v>
      </c>
      <c r="F713" s="2">
        <f t="shared" si="238"/>
        <v>0</v>
      </c>
      <c r="G713" s="3">
        <v>0</v>
      </c>
      <c r="H713" s="3">
        <f t="shared" si="239"/>
        <v>49.54097504964836</v>
      </c>
      <c r="I713" s="3">
        <f t="shared" si="222"/>
        <v>-77.987217434743755</v>
      </c>
      <c r="J713" s="2">
        <f t="shared" si="224"/>
        <v>92.392176574014542</v>
      </c>
      <c r="K713" s="2">
        <f t="shared" si="225"/>
        <v>92.392176574014542</v>
      </c>
      <c r="L713" s="2">
        <f t="shared" si="226"/>
        <v>62.980352129525926</v>
      </c>
      <c r="M713" s="5">
        <f t="shared" si="227"/>
        <v>0.41648677222368169</v>
      </c>
      <c r="N713" s="4">
        <f t="shared" si="240"/>
        <v>0.26889754530548515</v>
      </c>
      <c r="O713" s="4">
        <f t="shared" si="241"/>
        <v>0.26263570470154574</v>
      </c>
      <c r="P713" s="4">
        <v>0</v>
      </c>
      <c r="Q713" s="4">
        <f t="shared" si="228"/>
        <v>0</v>
      </c>
      <c r="R713" s="5">
        <v>0</v>
      </c>
      <c r="S713" s="5">
        <f t="shared" si="229"/>
        <v>-10.071860986697807</v>
      </c>
      <c r="T713" s="5">
        <f t="shared" si="230"/>
        <v>15.8550858547886</v>
      </c>
      <c r="U713" s="6">
        <f t="shared" si="231"/>
        <v>1772.2571750694979</v>
      </c>
      <c r="V713" s="5">
        <v>0</v>
      </c>
      <c r="W713" s="5">
        <f t="shared" si="232"/>
        <v>9.9981846346358925</v>
      </c>
      <c r="X713" s="5">
        <f t="shared" si="233"/>
        <v>6.35129488932896</v>
      </c>
      <c r="Y713" s="5">
        <v>0</v>
      </c>
      <c r="Z713" s="5">
        <f t="shared" si="223"/>
        <v>-7.3676352061914585E-2</v>
      </c>
      <c r="AA713" s="5">
        <f t="shared" si="234"/>
        <v>-9.9676192558824397</v>
      </c>
      <c r="AB713">
        <f t="shared" si="242"/>
        <v>0</v>
      </c>
    </row>
    <row r="714" spans="1:28" x14ac:dyDescent="0.25">
      <c r="A714">
        <f t="shared" si="221"/>
        <v>6.819999999999899</v>
      </c>
      <c r="B714">
        <v>0</v>
      </c>
      <c r="C714" s="5">
        <f t="shared" si="235"/>
        <v>454.05940273437795</v>
      </c>
      <c r="D714" s="5">
        <f t="shared" si="236"/>
        <v>-96.448798078048924</v>
      </c>
      <c r="E714" s="2">
        <f t="shared" si="237"/>
        <v>454.05940273437795</v>
      </c>
      <c r="F714" s="2">
        <f t="shared" si="238"/>
        <v>0</v>
      </c>
      <c r="G714" s="3">
        <v>0</v>
      </c>
      <c r="H714" s="3">
        <f t="shared" si="239"/>
        <v>49.540238286127739</v>
      </c>
      <c r="I714" s="3">
        <f t="shared" si="222"/>
        <v>-78.086893627302572</v>
      </c>
      <c r="J714" s="2">
        <f t="shared" si="224"/>
        <v>92.475932900447049</v>
      </c>
      <c r="K714" s="2">
        <f t="shared" si="225"/>
        <v>92.475932900447049</v>
      </c>
      <c r="L714" s="2">
        <f t="shared" si="226"/>
        <v>63.037445739909366</v>
      </c>
      <c r="M714" s="5">
        <f t="shared" si="227"/>
        <v>0.4164710621180745</v>
      </c>
      <c r="N714" s="4">
        <f t="shared" si="240"/>
        <v>0.26854450165570737</v>
      </c>
      <c r="O714" s="4">
        <f t="shared" si="241"/>
        <v>0.26250087988947174</v>
      </c>
      <c r="P714" s="4">
        <v>0</v>
      </c>
      <c r="Q714" s="4">
        <f t="shared" si="228"/>
        <v>0</v>
      </c>
      <c r="R714" s="5">
        <v>0</v>
      </c>
      <c r="S714" s="5">
        <f t="shared" si="229"/>
        <v>-10.080461258642957</v>
      </c>
      <c r="T714" s="5">
        <f t="shared" si="230"/>
        <v>15.889142508186433</v>
      </c>
      <c r="U714" s="6">
        <f t="shared" si="231"/>
        <v>1771.5484139611417</v>
      </c>
      <c r="V714" s="5">
        <v>0</v>
      </c>
      <c r="W714" s="5">
        <f t="shared" si="232"/>
        <v>10.014894835371882</v>
      </c>
      <c r="X714" s="5">
        <f t="shared" si="233"/>
        <v>6.3536946279722519</v>
      </c>
      <c r="Y714" s="5">
        <v>0</v>
      </c>
      <c r="Z714" s="5">
        <f t="shared" si="223"/>
        <v>-6.5566423271075536E-2</v>
      </c>
      <c r="AA714" s="5">
        <f t="shared" si="234"/>
        <v>-9.9311628638413154</v>
      </c>
      <c r="AB714">
        <f t="shared" si="242"/>
        <v>0</v>
      </c>
    </row>
    <row r="715" spans="1:28" x14ac:dyDescent="0.25">
      <c r="A715">
        <f t="shared" si="221"/>
        <v>6.8299999999998988</v>
      </c>
      <c r="B715">
        <v>0</v>
      </c>
      <c r="C715" s="5">
        <f t="shared" si="235"/>
        <v>454.55480183891808</v>
      </c>
      <c r="D715" s="5">
        <f t="shared" si="236"/>
        <v>-97.230163572465145</v>
      </c>
      <c r="E715" s="2">
        <f t="shared" si="237"/>
        <v>454.55480183891808</v>
      </c>
      <c r="F715" s="2">
        <f t="shared" si="238"/>
        <v>0</v>
      </c>
      <c r="G715" s="3">
        <v>0</v>
      </c>
      <c r="H715" s="3">
        <f t="shared" si="239"/>
        <v>49.539582621895029</v>
      </c>
      <c r="I715" s="3">
        <f t="shared" si="222"/>
        <v>-78.18620525594099</v>
      </c>
      <c r="J715" s="2">
        <f t="shared" si="224"/>
        <v>92.559456235847122</v>
      </c>
      <c r="K715" s="2">
        <f t="shared" si="225"/>
        <v>92.559456235847122</v>
      </c>
      <c r="L715" s="2">
        <f t="shared" si="226"/>
        <v>63.094380528866473</v>
      </c>
      <c r="M715" s="5">
        <f t="shared" si="227"/>
        <v>0.41645543271828622</v>
      </c>
      <c r="N715" s="4">
        <f t="shared" si="240"/>
        <v>0.26819281049457266</v>
      </c>
      <c r="O715" s="4">
        <f t="shared" si="241"/>
        <v>0.26236635676158565</v>
      </c>
      <c r="P715" s="4">
        <v>0</v>
      </c>
      <c r="Q715" s="4">
        <f t="shared" si="228"/>
        <v>0</v>
      </c>
      <c r="R715" s="5">
        <v>0</v>
      </c>
      <c r="S715" s="5">
        <f t="shared" si="229"/>
        <v>-10.089053656942731</v>
      </c>
      <c r="T715" s="5">
        <f t="shared" si="230"/>
        <v>15.923122043246469</v>
      </c>
      <c r="U715" s="6">
        <f t="shared" si="231"/>
        <v>1770.8399363005358</v>
      </c>
      <c r="V715" s="5">
        <v>0</v>
      </c>
      <c r="W715" s="5">
        <f t="shared" si="232"/>
        <v>10.031545252004666</v>
      </c>
      <c r="X715" s="5">
        <f t="shared" si="233"/>
        <v>6.3560900955632764</v>
      </c>
      <c r="Y715" s="5">
        <v>0</v>
      </c>
      <c r="Z715" s="5">
        <f t="shared" si="223"/>
        <v>-5.7508404938065638E-2</v>
      </c>
      <c r="AA715" s="5">
        <f t="shared" si="234"/>
        <v>-9.8947878611902524</v>
      </c>
      <c r="AB715">
        <f t="shared" si="242"/>
        <v>0</v>
      </c>
    </row>
    <row r="716" spans="1:28" x14ac:dyDescent="0.25">
      <c r="A716">
        <f t="shared" si="221"/>
        <v>6.8399999999998986</v>
      </c>
      <c r="B716">
        <v>0</v>
      </c>
      <c r="C716" s="5">
        <f t="shared" si="235"/>
        <v>455.05019478971678</v>
      </c>
      <c r="D716" s="5">
        <f t="shared" si="236"/>
        <v>-98.012520364417611</v>
      </c>
      <c r="E716" s="2">
        <f t="shared" si="237"/>
        <v>455.05019478971678</v>
      </c>
      <c r="F716" s="2">
        <f t="shared" si="238"/>
        <v>0</v>
      </c>
      <c r="G716" s="3">
        <v>0</v>
      </c>
      <c r="H716" s="3">
        <f t="shared" si="239"/>
        <v>49.539007537845649</v>
      </c>
      <c r="I716" s="3">
        <f t="shared" si="222"/>
        <v>-78.2851531345529</v>
      </c>
      <c r="J716" s="2">
        <f t="shared" si="224"/>
        <v>92.642746446417092</v>
      </c>
      <c r="K716" s="2">
        <f t="shared" si="225"/>
        <v>92.642746446417092</v>
      </c>
      <c r="L716" s="2">
        <f t="shared" si="226"/>
        <v>63.151156405192289</v>
      </c>
      <c r="M716" s="5">
        <f t="shared" si="227"/>
        <v>0.41643988355036743</v>
      </c>
      <c r="N716" s="4">
        <f t="shared" si="240"/>
        <v>0.26784246646403093</v>
      </c>
      <c r="O716" s="4">
        <f t="shared" si="241"/>
        <v>0.26223213522628308</v>
      </c>
      <c r="P716" s="4">
        <v>0</v>
      </c>
      <c r="Q716" s="4">
        <f t="shared" si="228"/>
        <v>0</v>
      </c>
      <c r="R716" s="5">
        <v>0</v>
      </c>
      <c r="S716" s="5">
        <f t="shared" si="229"/>
        <v>-10.097638101675816</v>
      </c>
      <c r="T716" s="5">
        <f t="shared" si="230"/>
        <v>15.95702425978323</v>
      </c>
      <c r="U716" s="6">
        <f t="shared" si="231"/>
        <v>1770.1317419743236</v>
      </c>
      <c r="V716" s="5">
        <v>0</v>
      </c>
      <c r="W716" s="5">
        <f t="shared" si="232"/>
        <v>10.048135898574317</v>
      </c>
      <c r="X716" s="5">
        <f t="shared" si="233"/>
        <v>6.3584812712216126</v>
      </c>
      <c r="Y716" s="5">
        <v>0</v>
      </c>
      <c r="Z716" s="5">
        <f t="shared" si="223"/>
        <v>-4.9502203101498665E-2</v>
      </c>
      <c r="AA716" s="5">
        <f t="shared" si="234"/>
        <v>-9.8584944689951577</v>
      </c>
      <c r="AB716">
        <f t="shared" si="242"/>
        <v>0</v>
      </c>
    </row>
    <row r="717" spans="1:28" x14ac:dyDescent="0.25">
      <c r="A717">
        <f t="shared" si="221"/>
        <v>6.8499999999998984</v>
      </c>
      <c r="B717">
        <v>0</v>
      </c>
      <c r="C717" s="5">
        <f t="shared" si="235"/>
        <v>455.5455823899851</v>
      </c>
      <c r="D717" s="5">
        <f t="shared" si="236"/>
        <v>-98.795864820486585</v>
      </c>
      <c r="E717" s="2">
        <f t="shared" si="237"/>
        <v>455.5455823899851</v>
      </c>
      <c r="F717" s="2">
        <f t="shared" si="238"/>
        <v>0</v>
      </c>
      <c r="G717" s="3">
        <v>0</v>
      </c>
      <c r="H717" s="3">
        <f t="shared" si="239"/>
        <v>49.538512515814631</v>
      </c>
      <c r="I717" s="3">
        <f t="shared" si="222"/>
        <v>-78.383738079242846</v>
      </c>
      <c r="J717" s="2">
        <f t="shared" si="224"/>
        <v>92.72580340743815</v>
      </c>
      <c r="K717" s="2">
        <f t="shared" si="225"/>
        <v>92.72580340743815</v>
      </c>
      <c r="L717" s="2">
        <f t="shared" si="226"/>
        <v>63.20777328387058</v>
      </c>
      <c r="M717" s="5">
        <f t="shared" si="227"/>
        <v>0.41642441414279491</v>
      </c>
      <c r="N717" s="4">
        <f t="shared" si="240"/>
        <v>0.26749346421232995</v>
      </c>
      <c r="O717" s="4">
        <f t="shared" si="241"/>
        <v>0.26209821518199766</v>
      </c>
      <c r="P717" s="4">
        <v>0</v>
      </c>
      <c r="Q717" s="4">
        <f t="shared" si="228"/>
        <v>0</v>
      </c>
      <c r="R717" s="5">
        <v>0</v>
      </c>
      <c r="S717" s="5">
        <f t="shared" si="229"/>
        <v>-10.106214513492391</v>
      </c>
      <c r="T717" s="5">
        <f t="shared" si="230"/>
        <v>15.990848961105582</v>
      </c>
      <c r="U717" s="6">
        <f t="shared" si="231"/>
        <v>1769.4238308691936</v>
      </c>
      <c r="V717" s="5">
        <v>0</v>
      </c>
      <c r="W717" s="5">
        <f t="shared" si="232"/>
        <v>10.064666790918487</v>
      </c>
      <c r="X717" s="5">
        <f t="shared" si="233"/>
        <v>6.360868134221489</v>
      </c>
      <c r="Y717" s="5">
        <v>0</v>
      </c>
      <c r="Z717" s="5">
        <f t="shared" si="223"/>
        <v>-4.1547722573904267E-2</v>
      </c>
      <c r="AA717" s="5">
        <f t="shared" si="234"/>
        <v>-9.8222829046729281</v>
      </c>
      <c r="AB717">
        <f t="shared" si="242"/>
        <v>0</v>
      </c>
    </row>
    <row r="718" spans="1:28" x14ac:dyDescent="0.25">
      <c r="A718">
        <f t="shared" si="221"/>
        <v>6.8599999999998982</v>
      </c>
      <c r="B718">
        <v>0</v>
      </c>
      <c r="C718" s="5">
        <f t="shared" si="235"/>
        <v>456.04096543775711</v>
      </c>
      <c r="D718" s="5">
        <f t="shared" si="236"/>
        <v>-99.580193315424253</v>
      </c>
      <c r="E718" s="2">
        <f t="shared" si="237"/>
        <v>456.04096543775711</v>
      </c>
      <c r="F718" s="2">
        <f t="shared" si="238"/>
        <v>0</v>
      </c>
      <c r="G718" s="3">
        <v>0</v>
      </c>
      <c r="H718" s="3">
        <f t="shared" si="239"/>
        <v>49.538097038588894</v>
      </c>
      <c r="I718" s="3">
        <f t="shared" si="222"/>
        <v>-78.481960908289579</v>
      </c>
      <c r="J718" s="2">
        <f t="shared" si="224"/>
        <v>92.808627003177577</v>
      </c>
      <c r="K718" s="2">
        <f t="shared" si="225"/>
        <v>92.808627003177577</v>
      </c>
      <c r="L718" s="2">
        <f t="shared" si="226"/>
        <v>63.264231086010618</v>
      </c>
      <c r="M718" s="5">
        <f t="shared" si="227"/>
        <v>0.41640902402647206</v>
      </c>
      <c r="N718" s="4">
        <f t="shared" si="240"/>
        <v>0.26714579839433295</v>
      </c>
      <c r="O718" s="4">
        <f t="shared" si="241"/>
        <v>0.26196459651733323</v>
      </c>
      <c r="P718" s="4">
        <v>0</v>
      </c>
      <c r="Q718" s="4">
        <f t="shared" si="228"/>
        <v>0</v>
      </c>
      <c r="R718" s="5">
        <v>0</v>
      </c>
      <c r="S718" s="5">
        <f t="shared" si="229"/>
        <v>-10.114782813609896</v>
      </c>
      <c r="T718" s="5">
        <f t="shared" si="230"/>
        <v>16.02459595400283</v>
      </c>
      <c r="U718" s="6">
        <f t="shared" si="231"/>
        <v>1768.7162028718803</v>
      </c>
      <c r="V718" s="5">
        <v>0</v>
      </c>
      <c r="W718" s="5">
        <f t="shared" si="232"/>
        <v>10.081137946656924</v>
      </c>
      <c r="X718" s="5">
        <f t="shared" si="233"/>
        <v>6.3632506639897528</v>
      </c>
      <c r="Y718" s="5">
        <v>0</v>
      </c>
      <c r="Z718" s="5">
        <f t="shared" si="223"/>
        <v>-3.3644866952972308E-2</v>
      </c>
      <c r="AA718" s="5">
        <f t="shared" si="234"/>
        <v>-9.7861533820074165</v>
      </c>
      <c r="AB718">
        <f t="shared" si="242"/>
        <v>0</v>
      </c>
    </row>
    <row r="719" spans="1:28" x14ac:dyDescent="0.25">
      <c r="A719">
        <f t="shared" si="221"/>
        <v>6.869999999999898</v>
      </c>
      <c r="B719">
        <v>0</v>
      </c>
      <c r="C719" s="5">
        <f t="shared" si="235"/>
        <v>456.53634472589965</v>
      </c>
      <c r="D719" s="5">
        <f t="shared" si="236"/>
        <v>-100.36550223217625</v>
      </c>
      <c r="E719" s="2">
        <f t="shared" si="237"/>
        <v>456.53634472589965</v>
      </c>
      <c r="F719" s="2">
        <f t="shared" si="238"/>
        <v>0</v>
      </c>
      <c r="G719" s="3">
        <v>0</v>
      </c>
      <c r="H719" s="3">
        <f t="shared" si="239"/>
        <v>49.537760589919365</v>
      </c>
      <c r="I719" s="3">
        <f t="shared" si="222"/>
        <v>-78.579822442109659</v>
      </c>
      <c r="J719" s="2">
        <f t="shared" si="224"/>
        <v>92.891217126796477</v>
      </c>
      <c r="K719" s="2">
        <f t="shared" si="225"/>
        <v>92.891217126796477</v>
      </c>
      <c r="L719" s="2">
        <f t="shared" si="226"/>
        <v>63.320529738784231</v>
      </c>
      <c r="M719" s="5">
        <f t="shared" si="227"/>
        <v>0.41639371273472886</v>
      </c>
      <c r="N719" s="4">
        <f t="shared" si="240"/>
        <v>0.26679946367182705</v>
      </c>
      <c r="O719" s="4">
        <f t="shared" si="241"/>
        <v>0.26183127911119347</v>
      </c>
      <c r="P719" s="4">
        <v>0</v>
      </c>
      <c r="Q719" s="4">
        <f t="shared" si="228"/>
        <v>0</v>
      </c>
      <c r="R719" s="5">
        <v>0</v>
      </c>
      <c r="S719" s="5">
        <f t="shared" si="229"/>
        <v>-10.123342923808853</v>
      </c>
      <c r="T719" s="5">
        <f t="shared" si="230"/>
        <v>16.058265048730611</v>
      </c>
      <c r="U719" s="6">
        <f t="shared" si="231"/>
        <v>1768.0088578691634</v>
      </c>
      <c r="V719" s="5">
        <v>0</v>
      </c>
      <c r="W719" s="5">
        <f t="shared" si="232"/>
        <v>10.097549385175984</v>
      </c>
      <c r="X719" s="5">
        <f t="shared" si="233"/>
        <v>6.3656288401038807</v>
      </c>
      <c r="Y719" s="5">
        <v>0</v>
      </c>
      <c r="Z719" s="5">
        <f t="shared" si="223"/>
        <v>-2.5793538632868263E-2</v>
      </c>
      <c r="AA719" s="5">
        <f t="shared" si="234"/>
        <v>-9.7501061111655076</v>
      </c>
      <c r="AB719">
        <f t="shared" si="242"/>
        <v>0</v>
      </c>
    </row>
    <row r="720" spans="1:28" x14ac:dyDescent="0.25">
      <c r="A720">
        <f t="shared" si="221"/>
        <v>6.8799999999998978</v>
      </c>
      <c r="B720">
        <v>0</v>
      </c>
      <c r="C720" s="5">
        <f t="shared" si="235"/>
        <v>457.03172104212189</v>
      </c>
      <c r="D720" s="5">
        <f t="shared" si="236"/>
        <v>-101.15178796190291</v>
      </c>
      <c r="E720" s="2">
        <f t="shared" si="237"/>
        <v>457.03172104212189</v>
      </c>
      <c r="F720" s="2">
        <f t="shared" si="238"/>
        <v>0</v>
      </c>
      <c r="G720" s="3">
        <v>0</v>
      </c>
      <c r="H720" s="3">
        <f t="shared" si="239"/>
        <v>49.537502654533036</v>
      </c>
      <c r="I720" s="3">
        <f t="shared" si="222"/>
        <v>-78.677323503221317</v>
      </c>
      <c r="J720" s="2">
        <f t="shared" si="224"/>
        <v>92.973573680258241</v>
      </c>
      <c r="K720" s="2">
        <f t="shared" si="225"/>
        <v>92.973573680258241</v>
      </c>
      <c r="L720" s="2">
        <f t="shared" si="226"/>
        <v>63.376669175363489</v>
      </c>
      <c r="M720" s="5">
        <f t="shared" si="227"/>
        <v>0.41637847980332116</v>
      </c>
      <c r="N720" s="4">
        <f t="shared" si="240"/>
        <v>0.26645445471382545</v>
      </c>
      <c r="O720" s="4">
        <f t="shared" si="241"/>
        <v>0.26169826283291114</v>
      </c>
      <c r="P720" s="4">
        <v>0</v>
      </c>
      <c r="Q720" s="4">
        <f t="shared" si="228"/>
        <v>0</v>
      </c>
      <c r="R720" s="5">
        <v>0</v>
      </c>
      <c r="S720" s="5">
        <f t="shared" si="229"/>
        <v>-10.131894766428756</v>
      </c>
      <c r="T720" s="5">
        <f t="shared" si="230"/>
        <v>16.091856058996655</v>
      </c>
      <c r="U720" s="6">
        <f t="shared" si="231"/>
        <v>1767.3017957478676</v>
      </c>
      <c r="V720" s="5">
        <v>0</v>
      </c>
      <c r="W720" s="5">
        <f t="shared" si="232"/>
        <v>10.1139011276132</v>
      </c>
      <c r="X720" s="5">
        <f t="shared" si="233"/>
        <v>6.3680026422900653</v>
      </c>
      <c r="Y720" s="5">
        <v>0</v>
      </c>
      <c r="Z720" s="5">
        <f t="shared" si="223"/>
        <v>-1.7993638815555713E-2</v>
      </c>
      <c r="AA720" s="5">
        <f t="shared" si="234"/>
        <v>-9.7141412987132796</v>
      </c>
      <c r="AB720">
        <f t="shared" si="242"/>
        <v>0</v>
      </c>
    </row>
    <row r="721" spans="1:28" x14ac:dyDescent="0.25">
      <c r="A721">
        <f t="shared" si="221"/>
        <v>6.8899999999998975</v>
      </c>
      <c r="B721">
        <v>0</v>
      </c>
      <c r="C721" s="5">
        <f t="shared" si="235"/>
        <v>457.52709516898528</v>
      </c>
      <c r="D721" s="5">
        <f t="shared" si="236"/>
        <v>-101.93904690400007</v>
      </c>
      <c r="E721" s="2">
        <f t="shared" si="237"/>
        <v>457.52709516898528</v>
      </c>
      <c r="F721" s="2">
        <f t="shared" si="238"/>
        <v>0</v>
      </c>
      <c r="G721" s="3">
        <v>0</v>
      </c>
      <c r="H721" s="3">
        <f t="shared" si="239"/>
        <v>49.537322718144878</v>
      </c>
      <c r="I721" s="3">
        <f t="shared" si="222"/>
        <v>-78.774464916208444</v>
      </c>
      <c r="J721" s="2">
        <f t="shared" si="224"/>
        <v>93.055696574237672</v>
      </c>
      <c r="K721" s="2">
        <f t="shared" si="225"/>
        <v>93.055696574237672</v>
      </c>
      <c r="L721" s="2">
        <f t="shared" si="226"/>
        <v>63.432649334858667</v>
      </c>
      <c r="M721" s="5">
        <f t="shared" si="227"/>
        <v>0.41636332477043014</v>
      </c>
      <c r="N721" s="4">
        <f t="shared" si="240"/>
        <v>0.26611076619686175</v>
      </c>
      <c r="O721" s="4">
        <f t="shared" si="241"/>
        <v>0.2615655475423756</v>
      </c>
      <c r="P721" s="4">
        <v>0</v>
      </c>
      <c r="Q721" s="4">
        <f t="shared" si="228"/>
        <v>0</v>
      </c>
      <c r="R721" s="5">
        <v>0</v>
      </c>
      <c r="S721" s="5">
        <f t="shared" si="229"/>
        <v>-10.140438264364073</v>
      </c>
      <c r="T721" s="5">
        <f t="shared" si="230"/>
        <v>16.125368801946426</v>
      </c>
      <c r="U721" s="6">
        <f t="shared" si="231"/>
        <v>1766.5950163948633</v>
      </c>
      <c r="V721" s="5">
        <v>0</v>
      </c>
      <c r="W721" s="5">
        <f t="shared" si="232"/>
        <v>10.130193196841836</v>
      </c>
      <c r="X721" s="5">
        <f t="shared" si="233"/>
        <v>6.3703720504213273</v>
      </c>
      <c r="Y721" s="5">
        <v>0</v>
      </c>
      <c r="Z721" s="5">
        <f t="shared" si="223"/>
        <v>-1.0245067522237861E-2</v>
      </c>
      <c r="AA721" s="5">
        <f t="shared" si="234"/>
        <v>-9.6782591476322466</v>
      </c>
      <c r="AB721">
        <f t="shared" si="242"/>
        <v>0</v>
      </c>
    </row>
    <row r="722" spans="1:28" x14ac:dyDescent="0.25">
      <c r="A722">
        <f t="shared" si="221"/>
        <v>6.8999999999998973</v>
      </c>
      <c r="B722">
        <v>0</v>
      </c>
      <c r="C722" s="5">
        <f t="shared" si="235"/>
        <v>458.02246788391335</v>
      </c>
      <c r="D722" s="5">
        <f t="shared" si="236"/>
        <v>-102.72727546611952</v>
      </c>
      <c r="E722" s="2">
        <f t="shared" si="237"/>
        <v>458.02246788391335</v>
      </c>
      <c r="F722" s="2">
        <f t="shared" si="238"/>
        <v>0</v>
      </c>
      <c r="G722" s="3">
        <v>0</v>
      </c>
      <c r="H722" s="3">
        <f t="shared" si="239"/>
        <v>49.537220267469657</v>
      </c>
      <c r="I722" s="3">
        <f t="shared" si="222"/>
        <v>-78.871247507684771</v>
      </c>
      <c r="J722" s="2">
        <f t="shared" si="224"/>
        <v>93.137585728030757</v>
      </c>
      <c r="K722" s="2">
        <f t="shared" si="225"/>
        <v>93.137585728030757</v>
      </c>
      <c r="L722" s="2">
        <f t="shared" si="226"/>
        <v>63.488470162256817</v>
      </c>
      <c r="M722" s="5">
        <f t="shared" si="227"/>
        <v>0.41634824717666108</v>
      </c>
      <c r="N722" s="4">
        <f t="shared" si="240"/>
        <v>0.26576839280527753</v>
      </c>
      <c r="O722" s="4">
        <f t="shared" si="241"/>
        <v>0.26143313309015903</v>
      </c>
      <c r="P722" s="4">
        <v>0</v>
      </c>
      <c r="Q722" s="4">
        <f t="shared" si="228"/>
        <v>0</v>
      </c>
      <c r="R722" s="5">
        <v>0</v>
      </c>
      <c r="S722" s="5">
        <f t="shared" si="229"/>
        <v>-10.148973341060284</v>
      </c>
      <c r="T722" s="5">
        <f t="shared" si="230"/>
        <v>16.158803098148638</v>
      </c>
      <c r="U722" s="6">
        <f t="shared" si="231"/>
        <v>1765.8885196970643</v>
      </c>
      <c r="V722" s="5">
        <v>0</v>
      </c>
      <c r="W722" s="5">
        <f t="shared" si="232"/>
        <v>10.146425617455492</v>
      </c>
      <c r="X722" s="5">
        <f t="shared" si="233"/>
        <v>6.372737044515703</v>
      </c>
      <c r="Y722" s="5">
        <v>0</v>
      </c>
      <c r="Z722" s="5">
        <f t="shared" si="223"/>
        <v>-2.5477236047919405E-3</v>
      </c>
      <c r="AA722" s="5">
        <f t="shared" si="234"/>
        <v>-9.642459857335659</v>
      </c>
      <c r="AB722">
        <f t="shared" si="242"/>
        <v>0</v>
      </c>
    </row>
    <row r="723" spans="1:28" x14ac:dyDescent="0.25">
      <c r="A723">
        <f t="shared" si="221"/>
        <v>6.9099999999998971</v>
      </c>
      <c r="B723">
        <v>0</v>
      </c>
      <c r="C723" s="5">
        <f t="shared" si="235"/>
        <v>458.51783995920186</v>
      </c>
      <c r="D723" s="5">
        <f t="shared" si="236"/>
        <v>-103.51647006418924</v>
      </c>
      <c r="E723" s="2">
        <f t="shared" si="237"/>
        <v>458.51783995920186</v>
      </c>
      <c r="F723" s="2">
        <f t="shared" si="238"/>
        <v>0</v>
      </c>
      <c r="G723" s="3">
        <v>0</v>
      </c>
      <c r="H723" s="3">
        <f t="shared" si="239"/>
        <v>49.537194790233606</v>
      </c>
      <c r="I723" s="3">
        <f t="shared" si="222"/>
        <v>-78.967672106258121</v>
      </c>
      <c r="J723" s="2">
        <f t="shared" si="224"/>
        <v>93.21924106946507</v>
      </c>
      <c r="K723" s="2">
        <f t="shared" si="225"/>
        <v>93.21924106946507</v>
      </c>
      <c r="L723" s="2">
        <f t="shared" si="226"/>
        <v>63.544131608360644</v>
      </c>
      <c r="M723" s="5">
        <f t="shared" si="227"/>
        <v>0.4163332465650415</v>
      </c>
      <c r="N723" s="4">
        <f t="shared" si="240"/>
        <v>0.26542732923150275</v>
      </c>
      <c r="O723" s="4">
        <f t="shared" si="241"/>
        <v>0.2613010193176416</v>
      </c>
      <c r="P723" s="4">
        <v>0</v>
      </c>
      <c r="Q723" s="4">
        <f t="shared" si="228"/>
        <v>0</v>
      </c>
      <c r="R723" s="5">
        <v>0</v>
      </c>
      <c r="S723" s="5">
        <f t="shared" si="229"/>
        <v>-10.157499920509984</v>
      </c>
      <c r="T723" s="5">
        <f t="shared" si="230"/>
        <v>16.192158771580548</v>
      </c>
      <c r="U723" s="6">
        <f t="shared" si="231"/>
        <v>1765.1823055414329</v>
      </c>
      <c r="V723" s="5">
        <v>0</v>
      </c>
      <c r="W723" s="5">
        <f t="shared" si="232"/>
        <v>10.162598415752749</v>
      </c>
      <c r="X723" s="5">
        <f t="shared" si="233"/>
        <v>6.3750976047344716</v>
      </c>
      <c r="Y723" s="5">
        <v>0</v>
      </c>
      <c r="Z723" s="5">
        <f t="shared" si="223"/>
        <v>5.0984952427644004E-3</v>
      </c>
      <c r="AA723" s="5">
        <f t="shared" si="234"/>
        <v>-9.6067436236849808</v>
      </c>
      <c r="AB723">
        <f t="shared" si="242"/>
        <v>0</v>
      </c>
    </row>
    <row r="724" spans="1:28" x14ac:dyDescent="0.25">
      <c r="A724">
        <f t="shared" si="221"/>
        <v>6.9199999999998969</v>
      </c>
      <c r="B724">
        <v>0</v>
      </c>
      <c r="C724" s="5">
        <f t="shared" si="235"/>
        <v>459.01321216202899</v>
      </c>
      <c r="D724" s="5">
        <f t="shared" si="236"/>
        <v>-104.306627122433</v>
      </c>
      <c r="E724" s="2">
        <f t="shared" si="237"/>
        <v>459.01321216202899</v>
      </c>
      <c r="F724" s="2">
        <f t="shared" si="238"/>
        <v>0</v>
      </c>
      <c r="G724" s="3">
        <v>0</v>
      </c>
      <c r="H724" s="3">
        <f t="shared" si="239"/>
        <v>49.537245775186037</v>
      </c>
      <c r="I724" s="3">
        <f t="shared" si="222"/>
        <v>-79.063739542494972</v>
      </c>
      <c r="J724" s="2">
        <f t="shared" si="224"/>
        <v>93.300662534810925</v>
      </c>
      <c r="K724" s="2">
        <f t="shared" si="225"/>
        <v>93.300662534810925</v>
      </c>
      <c r="L724" s="2">
        <f t="shared" si="226"/>
        <v>63.599633629727961</v>
      </c>
      <c r="M724" s="5">
        <f t="shared" si="227"/>
        <v>0.41631832248102008</v>
      </c>
      <c r="N724" s="4">
        <f t="shared" si="240"/>
        <v>0.26508757017632922</v>
      </c>
      <c r="O724" s="4">
        <f t="shared" si="241"/>
        <v>0.26116920605713484</v>
      </c>
      <c r="P724" s="4">
        <v>0</v>
      </c>
      <c r="Q724" s="4">
        <f t="shared" si="228"/>
        <v>0</v>
      </c>
      <c r="R724" s="5">
        <v>0</v>
      </c>
      <c r="S724" s="5">
        <f t="shared" si="229"/>
        <v>-10.166017927249129</v>
      </c>
      <c r="T724" s="5">
        <f t="shared" si="230"/>
        <v>16.225435649613306</v>
      </c>
      <c r="U724" s="6">
        <f t="shared" si="231"/>
        <v>1764.4763738149743</v>
      </c>
      <c r="V724" s="5">
        <v>0</v>
      </c>
      <c r="W724" s="5">
        <f t="shared" si="232"/>
        <v>10.178711619721783</v>
      </c>
      <c r="X724" s="5">
        <f t="shared" si="233"/>
        <v>6.3774537113804257</v>
      </c>
      <c r="Y724" s="5">
        <v>0</v>
      </c>
      <c r="Z724" s="5">
        <f t="shared" si="223"/>
        <v>1.269369247265395E-2</v>
      </c>
      <c r="AA724" s="5">
        <f t="shared" si="234"/>
        <v>-9.5711106390062675</v>
      </c>
      <c r="AB724">
        <f t="shared" si="242"/>
        <v>0</v>
      </c>
    </row>
    <row r="725" spans="1:28" x14ac:dyDescent="0.25">
      <c r="A725">
        <f t="shared" si="221"/>
        <v>6.9299999999998967</v>
      </c>
      <c r="B725">
        <v>0</v>
      </c>
      <c r="C725" s="5">
        <f t="shared" si="235"/>
        <v>459.50858525446546</v>
      </c>
      <c r="D725" s="5">
        <f t="shared" si="236"/>
        <v>-105.09774307338991</v>
      </c>
      <c r="E725" s="2">
        <f t="shared" si="237"/>
        <v>459.50858525446546</v>
      </c>
      <c r="F725" s="2">
        <f t="shared" si="238"/>
        <v>0</v>
      </c>
      <c r="G725" s="3">
        <v>0</v>
      </c>
      <c r="H725" s="3">
        <f t="shared" si="239"/>
        <v>49.537372712110766</v>
      </c>
      <c r="I725" s="3">
        <f t="shared" si="222"/>
        <v>-79.159450648885041</v>
      </c>
      <c r="J725" s="2">
        <f t="shared" si="224"/>
        <v>93.381850068692913</v>
      </c>
      <c r="K725" s="2">
        <f t="shared" si="225"/>
        <v>93.381850068692913</v>
      </c>
      <c r="L725" s="2">
        <f t="shared" si="226"/>
        <v>63.654976188611386</v>
      </c>
      <c r="M725" s="5">
        <f t="shared" si="227"/>
        <v>0.4163034744724638</v>
      </c>
      <c r="N725" s="4">
        <f t="shared" si="240"/>
        <v>0.26474911034917797</v>
      </c>
      <c r="O725" s="4">
        <f t="shared" si="241"/>
        <v>0.26103769313200487</v>
      </c>
      <c r="P725" s="4">
        <v>0</v>
      </c>
      <c r="Q725" s="4">
        <f t="shared" si="228"/>
        <v>0</v>
      </c>
      <c r="R725" s="5">
        <v>0</v>
      </c>
      <c r="S725" s="5">
        <f t="shared" si="229"/>
        <v>-10.174527286353234</v>
      </c>
      <c r="T725" s="5">
        <f t="shared" si="230"/>
        <v>16.258633562996945</v>
      </c>
      <c r="U725" s="6">
        <f t="shared" si="231"/>
        <v>1763.7707244047388</v>
      </c>
      <c r="V725" s="5">
        <v>0</v>
      </c>
      <c r="W725" s="5">
        <f t="shared" si="232"/>
        <v>10.194765259025086</v>
      </c>
      <c r="X725" s="5">
        <f t="shared" si="233"/>
        <v>6.3798053448962051</v>
      </c>
      <c r="Y725" s="5">
        <v>0</v>
      </c>
      <c r="Z725" s="5">
        <f t="shared" si="223"/>
        <v>2.0237972671852233E-2</v>
      </c>
      <c r="AA725" s="5">
        <f t="shared" si="234"/>
        <v>-9.5355610921068497</v>
      </c>
      <c r="AB725">
        <f t="shared" si="242"/>
        <v>0</v>
      </c>
    </row>
    <row r="726" spans="1:28" x14ac:dyDescent="0.25">
      <c r="A726">
        <f t="shared" si="221"/>
        <v>6.9399999999998965</v>
      </c>
      <c r="B726">
        <v>0</v>
      </c>
      <c r="C726" s="5">
        <f t="shared" si="235"/>
        <v>460.00395999348518</v>
      </c>
      <c r="D726" s="5">
        <f t="shared" si="236"/>
        <v>-105.88981435793336</v>
      </c>
      <c r="E726" s="2">
        <f t="shared" si="237"/>
        <v>460.00395999348518</v>
      </c>
      <c r="F726" s="2">
        <f t="shared" si="238"/>
        <v>0</v>
      </c>
      <c r="G726" s="3">
        <v>0</v>
      </c>
      <c r="H726" s="3">
        <f t="shared" si="239"/>
        <v>49.537575091837482</v>
      </c>
      <c r="I726" s="3">
        <f t="shared" si="222"/>
        <v>-79.254806259806116</v>
      </c>
      <c r="J726" s="2">
        <f t="shared" si="224"/>
        <v>93.462803624002419</v>
      </c>
      <c r="K726" s="2">
        <f t="shared" si="225"/>
        <v>93.462803624002419</v>
      </c>
      <c r="L726" s="2">
        <f t="shared" si="226"/>
        <v>63.710159252898713</v>
      </c>
      <c r="M726" s="5">
        <f t="shared" si="227"/>
        <v>0.41628870208965596</v>
      </c>
      <c r="N726" s="4">
        <f t="shared" si="240"/>
        <v>0.26441194446835908</v>
      </c>
      <c r="O726" s="4">
        <f t="shared" si="241"/>
        <v>0.26090648035679281</v>
      </c>
      <c r="P726" s="4">
        <v>0</v>
      </c>
      <c r="Q726" s="4">
        <f t="shared" si="228"/>
        <v>0</v>
      </c>
      <c r="R726" s="5">
        <v>0</v>
      </c>
      <c r="S726" s="5">
        <f t="shared" si="229"/>
        <v>-10.183027923433741</v>
      </c>
      <c r="T726" s="5">
        <f t="shared" si="230"/>
        <v>16.291752345845421</v>
      </c>
      <c r="U726" s="6">
        <f t="shared" si="231"/>
        <v>1763.0653571978232</v>
      </c>
      <c r="V726" s="5">
        <v>0</v>
      </c>
      <c r="W726" s="5">
        <f t="shared" si="232"/>
        <v>10.210759364984153</v>
      </c>
      <c r="X726" s="5">
        <f t="shared" si="233"/>
        <v>6.3821524858626608</v>
      </c>
      <c r="Y726" s="5">
        <v>0</v>
      </c>
      <c r="Z726" s="5">
        <f t="shared" si="223"/>
        <v>2.7731441550411517E-2</v>
      </c>
      <c r="AA726" s="5">
        <f t="shared" si="234"/>
        <v>-9.5000951682919172</v>
      </c>
      <c r="AB726">
        <f t="shared" si="242"/>
        <v>0</v>
      </c>
    </row>
    <row r="727" spans="1:28" x14ac:dyDescent="0.25">
      <c r="A727">
        <f t="shared" si="221"/>
        <v>6.9499999999998963</v>
      </c>
      <c r="B727">
        <v>0</v>
      </c>
      <c r="C727" s="5">
        <f t="shared" si="235"/>
        <v>460.49933713097562</v>
      </c>
      <c r="D727" s="5">
        <f t="shared" si="236"/>
        <v>-106.68283742528983</v>
      </c>
      <c r="E727" s="2">
        <f t="shared" si="237"/>
        <v>460.49933713097562</v>
      </c>
      <c r="F727" s="2">
        <f t="shared" si="238"/>
        <v>0</v>
      </c>
      <c r="G727" s="3">
        <v>0</v>
      </c>
      <c r="H727" s="3">
        <f t="shared" si="239"/>
        <v>49.537852406252988</v>
      </c>
      <c r="I727" s="3">
        <f t="shared" si="222"/>
        <v>-79.349807211489036</v>
      </c>
      <c r="J727" s="2">
        <f t="shared" si="224"/>
        <v>93.543523161810526</v>
      </c>
      <c r="K727" s="2">
        <f t="shared" si="225"/>
        <v>93.543523161810526</v>
      </c>
      <c r="L727" s="2">
        <f t="shared" si="226"/>
        <v>63.765182796053523</v>
      </c>
      <c r="M727" s="5">
        <f t="shared" si="227"/>
        <v>0.41627400488529326</v>
      </c>
      <c r="N727" s="4">
        <f t="shared" si="240"/>
        <v>0.2640760672613256</v>
      </c>
      <c r="O727" s="4">
        <f t="shared" si="241"/>
        <v>0.26077556753733544</v>
      </c>
      <c r="P727" s="4">
        <v>0</v>
      </c>
      <c r="Q727" s="4">
        <f t="shared" si="228"/>
        <v>0</v>
      </c>
      <c r="R727" s="5">
        <v>0</v>
      </c>
      <c r="S727" s="5">
        <f t="shared" si="229"/>
        <v>-10.191519764634421</v>
      </c>
      <c r="T727" s="5">
        <f t="shared" si="230"/>
        <v>16.324791835621493</v>
      </c>
      <c r="U727" s="6">
        <f t="shared" si="231"/>
        <v>1762.3602720813683</v>
      </c>
      <c r="V727" s="5">
        <v>0</v>
      </c>
      <c r="W727" s="5">
        <f t="shared" si="232"/>
        <v>10.226693970564234</v>
      </c>
      <c r="X727" s="5">
        <f t="shared" si="233"/>
        <v>6.3844951149972893</v>
      </c>
      <c r="Y727" s="5">
        <v>0</v>
      </c>
      <c r="Z727" s="5">
        <f t="shared" si="223"/>
        <v>3.517420592981324E-2</v>
      </c>
      <c r="AA727" s="5">
        <f t="shared" si="234"/>
        <v>-9.464713049381217</v>
      </c>
      <c r="AB727">
        <f t="shared" si="242"/>
        <v>0</v>
      </c>
    </row>
    <row r="728" spans="1:28" x14ac:dyDescent="0.25">
      <c r="A728">
        <f t="shared" si="221"/>
        <v>6.959999999999896</v>
      </c>
      <c r="B728">
        <v>0</v>
      </c>
      <c r="C728" s="5">
        <f t="shared" si="235"/>
        <v>460.99471741374845</v>
      </c>
      <c r="D728" s="5">
        <f t="shared" si="236"/>
        <v>-107.47680873305718</v>
      </c>
      <c r="E728" s="2">
        <f t="shared" si="237"/>
        <v>460.99471741374845</v>
      </c>
      <c r="F728" s="2">
        <f t="shared" si="238"/>
        <v>0</v>
      </c>
      <c r="G728" s="3">
        <v>0</v>
      </c>
      <c r="H728" s="3">
        <f t="shared" si="239"/>
        <v>49.538204148312289</v>
      </c>
      <c r="I728" s="3">
        <f t="shared" si="222"/>
        <v>-79.444454341982848</v>
      </c>
      <c r="J728" s="2">
        <f t="shared" si="224"/>
        <v>93.624008651281656</v>
      </c>
      <c r="K728" s="2">
        <f t="shared" si="225"/>
        <v>93.624008651281656</v>
      </c>
      <c r="L728" s="2">
        <f t="shared" si="226"/>
        <v>63.820046797056342</v>
      </c>
      <c r="M728" s="5">
        <f t="shared" si="227"/>
        <v>0.41625938241448263</v>
      </c>
      <c r="N728" s="4">
        <f t="shared" si="240"/>
        <v>0.26374147346492099</v>
      </c>
      <c r="O728" s="4">
        <f t="shared" si="241"/>
        <v>0.26064495447088359</v>
      </c>
      <c r="P728" s="4">
        <v>0</v>
      </c>
      <c r="Q728" s="4">
        <f t="shared" si="228"/>
        <v>0</v>
      </c>
      <c r="R728" s="5">
        <v>0</v>
      </c>
      <c r="S728" s="5">
        <f t="shared" si="229"/>
        <v>-10.200002736627805</v>
      </c>
      <c r="T728" s="5">
        <f t="shared" si="230"/>
        <v>16.35775187312144</v>
      </c>
      <c r="U728" s="6">
        <f t="shared" si="231"/>
        <v>1761.6554689425611</v>
      </c>
      <c r="V728" s="5">
        <v>0</v>
      </c>
      <c r="W728" s="5">
        <f t="shared" si="232"/>
        <v>10.242569110359131</v>
      </c>
      <c r="X728" s="5">
        <f t="shared" si="233"/>
        <v>6.3868332131526842</v>
      </c>
      <c r="Y728" s="5">
        <v>0</v>
      </c>
      <c r="Z728" s="5">
        <f t="shared" si="223"/>
        <v>4.2566373731325768E-2</v>
      </c>
      <c r="AA728" s="5">
        <f t="shared" si="234"/>
        <v>-9.4294149137258749</v>
      </c>
      <c r="AB728">
        <f t="shared" si="242"/>
        <v>0</v>
      </c>
    </row>
    <row r="729" spans="1:28" x14ac:dyDescent="0.25">
      <c r="A729">
        <f t="shared" ref="A729:A745" si="243">A728+dt</f>
        <v>6.9699999999998958</v>
      </c>
      <c r="B729">
        <v>0</v>
      </c>
      <c r="C729" s="5">
        <f t="shared" si="235"/>
        <v>461.49010158355026</v>
      </c>
      <c r="D729" s="5">
        <f t="shared" si="236"/>
        <v>-108.27172474722269</v>
      </c>
      <c r="E729" s="2">
        <f t="shared" si="237"/>
        <v>461.49010158355026</v>
      </c>
      <c r="F729" s="2">
        <f t="shared" si="238"/>
        <v>0</v>
      </c>
      <c r="G729" s="3">
        <v>0</v>
      </c>
      <c r="H729" s="3">
        <f t="shared" si="239"/>
        <v>49.538629812049599</v>
      </c>
      <c r="I729" s="3">
        <f t="shared" ref="I729:I745" si="244">I728+AA728*dt</f>
        <v>-79.538748491120103</v>
      </c>
      <c r="J729" s="2">
        <f t="shared" si="224"/>
        <v>93.704260069587818</v>
      </c>
      <c r="K729" s="2">
        <f t="shared" si="225"/>
        <v>93.704260069587818</v>
      </c>
      <c r="L729" s="2">
        <f t="shared" si="226"/>
        <v>63.874751240346157</v>
      </c>
      <c r="M729" s="5">
        <f t="shared" si="227"/>
        <v>0.41624483423473851</v>
      </c>
      <c r="N729" s="4">
        <f t="shared" si="240"/>
        <v>0.26340815782562066</v>
      </c>
      <c r="O729" s="4">
        <f t="shared" si="241"/>
        <v>0.26051464094622007</v>
      </c>
      <c r="P729" s="4">
        <v>0</v>
      </c>
      <c r="Q729" s="4">
        <f t="shared" si="228"/>
        <v>0</v>
      </c>
      <c r="R729" s="5">
        <v>0</v>
      </c>
      <c r="S729" s="5">
        <f t="shared" si="229"/>
        <v>-10.208476766611732</v>
      </c>
      <c r="T729" s="5">
        <f t="shared" si="230"/>
        <v>16.390632302459704</v>
      </c>
      <c r="U729" s="6">
        <f t="shared" si="231"/>
        <v>1760.9509476686326</v>
      </c>
      <c r="V729" s="5">
        <v>0</v>
      </c>
      <c r="W729" s="5">
        <f t="shared" si="232"/>
        <v>10.25838482057598</v>
      </c>
      <c r="X729" s="5">
        <f t="shared" si="233"/>
        <v>6.3891667613150522</v>
      </c>
      <c r="Y729" s="5">
        <v>0</v>
      </c>
      <c r="Z729" s="5">
        <f t="shared" ref="Z729:Z745" si="245">S729+W729</f>
        <v>4.9908053964248467E-2</v>
      </c>
      <c r="AA729" s="5">
        <f t="shared" si="234"/>
        <v>-9.3942009362252428</v>
      </c>
      <c r="AB729">
        <f t="shared" si="242"/>
        <v>0</v>
      </c>
    </row>
    <row r="730" spans="1:28" x14ac:dyDescent="0.25">
      <c r="A730">
        <f t="shared" si="243"/>
        <v>6.9799999999998956</v>
      </c>
      <c r="B730">
        <v>0</v>
      </c>
      <c r="C730" s="5">
        <f t="shared" si="235"/>
        <v>461.98549037707346</v>
      </c>
      <c r="D730" s="5">
        <f t="shared" si="236"/>
        <v>-109.06758194218071</v>
      </c>
      <c r="E730" s="2">
        <f t="shared" si="237"/>
        <v>461.98549037707346</v>
      </c>
      <c r="F730" s="2">
        <f t="shared" si="238"/>
        <v>0</v>
      </c>
      <c r="G730" s="3">
        <v>0</v>
      </c>
      <c r="H730" s="3">
        <f t="shared" si="239"/>
        <v>49.53912889258924</v>
      </c>
      <c r="I730" s="3">
        <f t="shared" si="244"/>
        <v>-79.632690500482354</v>
      </c>
      <c r="J730" s="2">
        <f t="shared" si="224"/>
        <v>93.784277401823502</v>
      </c>
      <c r="K730" s="2">
        <f t="shared" si="225"/>
        <v>93.784277401823502</v>
      </c>
      <c r="L730" s="2">
        <f t="shared" si="226"/>
        <v>63.92929611576244</v>
      </c>
      <c r="M730" s="5">
        <f t="shared" si="227"/>
        <v>0.41623035990597856</v>
      </c>
      <c r="N730" s="4">
        <f t="shared" si="240"/>
        <v>0.26307611509976647</v>
      </c>
      <c r="O730" s="4">
        <f t="shared" si="241"/>
        <v>0.26038462674377566</v>
      </c>
      <c r="P730" s="4">
        <v>0</v>
      </c>
      <c r="Q730" s="4">
        <f t="shared" si="228"/>
        <v>0</v>
      </c>
      <c r="R730" s="5">
        <v>0</v>
      </c>
      <c r="S730" s="5">
        <f t="shared" si="229"/>
        <v>-10.216941782305943</v>
      </c>
      <c r="T730" s="5">
        <f t="shared" si="230"/>
        <v>16.42343297105343</v>
      </c>
      <c r="U730" s="6">
        <f t="shared" si="231"/>
        <v>1760.2467081468592</v>
      </c>
      <c r="V730" s="5">
        <v>0</v>
      </c>
      <c r="W730" s="5">
        <f t="shared" si="232"/>
        <v>10.27414113902012</v>
      </c>
      <c r="X730" s="5">
        <f t="shared" si="233"/>
        <v>6.3914957406027666</v>
      </c>
      <c r="Y730" s="5">
        <v>0</v>
      </c>
      <c r="Z730" s="5">
        <f t="shared" si="245"/>
        <v>5.7199356714177085E-2</v>
      </c>
      <c r="AA730" s="5">
        <f t="shared" si="234"/>
        <v>-9.3590712883438023</v>
      </c>
      <c r="AB730">
        <f t="shared" si="242"/>
        <v>0</v>
      </c>
    </row>
    <row r="731" spans="1:28" x14ac:dyDescent="0.25">
      <c r="A731">
        <f t="shared" si="243"/>
        <v>6.9899999999998954</v>
      </c>
      <c r="B731">
        <v>0</v>
      </c>
      <c r="C731" s="5">
        <f t="shared" si="235"/>
        <v>462.48088452596716</v>
      </c>
      <c r="D731" s="5">
        <f t="shared" si="236"/>
        <v>-109.86437680074994</v>
      </c>
      <c r="E731" s="2">
        <f t="shared" si="237"/>
        <v>462.48088452596716</v>
      </c>
      <c r="F731" s="2">
        <f t="shared" si="238"/>
        <v>0</v>
      </c>
      <c r="G731" s="3">
        <v>0</v>
      </c>
      <c r="H731" s="3">
        <f t="shared" si="239"/>
        <v>49.539700886156382</v>
      </c>
      <c r="I731" s="3">
        <f t="shared" si="244"/>
        <v>-79.726281213365795</v>
      </c>
      <c r="J731" s="2">
        <f t="shared" si="224"/>
        <v>93.864060640921167</v>
      </c>
      <c r="K731" s="2">
        <f t="shared" si="225"/>
        <v>93.864060640921167</v>
      </c>
      <c r="L731" s="2">
        <f t="shared" si="226"/>
        <v>63.9836814184875</v>
      </c>
      <c r="M731" s="5">
        <f t="shared" si="227"/>
        <v>0.41621595899052022</v>
      </c>
      <c r="N731" s="4">
        <f t="shared" si="240"/>
        <v>0.26274534005379613</v>
      </c>
      <c r="O731" s="4">
        <f t="shared" si="241"/>
        <v>0.26025491163574471</v>
      </c>
      <c r="P731" s="4">
        <v>0</v>
      </c>
      <c r="Q731" s="4">
        <f t="shared" si="228"/>
        <v>0</v>
      </c>
      <c r="R731" s="5">
        <v>0</v>
      </c>
      <c r="S731" s="5">
        <f t="shared" si="229"/>
        <v>-10.225397711948709</v>
      </c>
      <c r="T731" s="5">
        <f t="shared" si="230"/>
        <v>16.456153729606847</v>
      </c>
      <c r="U731" s="6">
        <f t="shared" si="231"/>
        <v>1759.5427502645632</v>
      </c>
      <c r="V731" s="5">
        <v>0</v>
      </c>
      <c r="W731" s="5">
        <f t="shared" si="232"/>
        <v>10.289838105079978</v>
      </c>
      <c r="X731" s="5">
        <f t="shared" si="233"/>
        <v>6.3938201322649668</v>
      </c>
      <c r="Y731" s="5">
        <v>0</v>
      </c>
      <c r="Z731" s="5">
        <f t="shared" si="245"/>
        <v>6.4440393131269147E-2</v>
      </c>
      <c r="AA731" s="5">
        <f t="shared" si="234"/>
        <v>-9.3240261381281861</v>
      </c>
      <c r="AB731">
        <f t="shared" si="242"/>
        <v>0</v>
      </c>
    </row>
    <row r="732" spans="1:28" x14ac:dyDescent="0.25">
      <c r="A732">
        <f t="shared" si="243"/>
        <v>6.9999999999998952</v>
      </c>
      <c r="B732">
        <v>0</v>
      </c>
      <c r="C732" s="5">
        <f t="shared" si="235"/>
        <v>462.97628475684837</v>
      </c>
      <c r="D732" s="5">
        <f t="shared" si="236"/>
        <v>-110.6621058141905</v>
      </c>
      <c r="E732" s="2">
        <f t="shared" si="237"/>
        <v>462.97628475684837</v>
      </c>
      <c r="F732" s="2">
        <f t="shared" si="238"/>
        <v>0</v>
      </c>
      <c r="G732" s="3">
        <v>0</v>
      </c>
      <c r="H732" s="3">
        <f t="shared" si="239"/>
        <v>49.540345290087693</v>
      </c>
      <c r="I732" s="3">
        <f t="shared" si="244"/>
        <v>-79.819521474747077</v>
      </c>
      <c r="J732" s="2">
        <f t="shared" si="224"/>
        <v>93.943609787567368</v>
      </c>
      <c r="K732" s="2">
        <f t="shared" si="225"/>
        <v>93.943609787567368</v>
      </c>
      <c r="L732" s="2">
        <f t="shared" si="226"/>
        <v>64.037907148989348</v>
      </c>
      <c r="M732" s="5">
        <f t="shared" si="227"/>
        <v>0.41620163105307661</v>
      </c>
      <c r="N732" s="4">
        <f t="shared" si="240"/>
        <v>0.26241582746446612</v>
      </c>
      <c r="O732" s="4">
        <f t="shared" si="241"/>
        <v>0.26012549538619884</v>
      </c>
      <c r="P732" s="4">
        <v>0</v>
      </c>
      <c r="Q732" s="4">
        <f t="shared" si="228"/>
        <v>0</v>
      </c>
      <c r="R732" s="5">
        <v>0</v>
      </c>
      <c r="S732" s="5">
        <f t="shared" si="229"/>
        <v>-10.233844484293574</v>
      </c>
      <c r="T732" s="5">
        <f t="shared" si="230"/>
        <v>16.488794432095627</v>
      </c>
      <c r="U732" s="6">
        <f t="shared" si="231"/>
        <v>1758.839073909111</v>
      </c>
      <c r="V732" s="5">
        <v>0</v>
      </c>
      <c r="W732" s="5">
        <f t="shared" si="232"/>
        <v>10.305475759711985</v>
      </c>
      <c r="X732" s="5">
        <f t="shared" si="233"/>
        <v>6.3961399176801859</v>
      </c>
      <c r="Y732" s="5">
        <v>0</v>
      </c>
      <c r="Z732" s="5">
        <f t="shared" si="245"/>
        <v>7.1631275418411633E-2</v>
      </c>
      <c r="AA732" s="5">
        <f t="shared" si="234"/>
        <v>-9.2890656502241882</v>
      </c>
      <c r="AB732">
        <f t="shared" si="242"/>
        <v>0</v>
      </c>
    </row>
    <row r="733" spans="1:28" x14ac:dyDescent="0.25">
      <c r="A733">
        <f t="shared" si="243"/>
        <v>7.009999999999895</v>
      </c>
      <c r="B733">
        <v>0</v>
      </c>
      <c r="C733" s="5">
        <f t="shared" si="235"/>
        <v>463.47169179131299</v>
      </c>
      <c r="D733" s="5">
        <f t="shared" si="236"/>
        <v>-111.46076548222048</v>
      </c>
      <c r="E733" s="2">
        <f t="shared" si="237"/>
        <v>463.47169179131299</v>
      </c>
      <c r="F733" s="2">
        <f t="shared" si="238"/>
        <v>0</v>
      </c>
      <c r="G733" s="3">
        <v>0</v>
      </c>
      <c r="H733" s="3">
        <f t="shared" si="239"/>
        <v>49.541061602841879</v>
      </c>
      <c r="I733" s="3">
        <f t="shared" si="244"/>
        <v>-79.912412131249326</v>
      </c>
      <c r="J733" s="2">
        <f t="shared" si="224"/>
        <v>94.022924850119495</v>
      </c>
      <c r="K733" s="2">
        <f t="shared" si="225"/>
        <v>94.022924850119495</v>
      </c>
      <c r="L733" s="2">
        <f t="shared" si="226"/>
        <v>64.091973312964882</v>
      </c>
      <c r="M733" s="5">
        <f t="shared" si="227"/>
        <v>0.4161873756607522</v>
      </c>
      <c r="N733" s="4">
        <f t="shared" si="240"/>
        <v>0.26208757211906941</v>
      </c>
      <c r="O733" s="4">
        <f t="shared" si="241"/>
        <v>0.25999637775119994</v>
      </c>
      <c r="P733" s="4">
        <v>0</v>
      </c>
      <c r="Q733" s="4">
        <f t="shared" si="228"/>
        <v>0</v>
      </c>
      <c r="R733" s="5">
        <v>0</v>
      </c>
      <c r="S733" s="5">
        <f t="shared" si="229"/>
        <v>-10.242282028606095</v>
      </c>
      <c r="T733" s="5">
        <f t="shared" si="230"/>
        <v>16.521354935751052</v>
      </c>
      <c r="U733" s="6">
        <f t="shared" si="231"/>
        <v>1758.1356789679141</v>
      </c>
      <c r="V733" s="5">
        <v>0</v>
      </c>
      <c r="W733" s="5">
        <f t="shared" si="232"/>
        <v>10.321054145425538</v>
      </c>
      <c r="X733" s="5">
        <f t="shared" si="233"/>
        <v>6.39845507835504</v>
      </c>
      <c r="Y733" s="5">
        <v>0</v>
      </c>
      <c r="Z733" s="5">
        <f t="shared" si="245"/>
        <v>7.8772116819443738E-2</v>
      </c>
      <c r="AA733" s="5">
        <f t="shared" si="234"/>
        <v>-9.254189985893909</v>
      </c>
      <c r="AB733">
        <f t="shared" si="242"/>
        <v>0</v>
      </c>
    </row>
    <row r="734" spans="1:28" x14ac:dyDescent="0.25">
      <c r="A734">
        <f t="shared" si="243"/>
        <v>7.0199999999998948</v>
      </c>
      <c r="B734">
        <v>0</v>
      </c>
      <c r="C734" s="5">
        <f t="shared" si="235"/>
        <v>463.96710634594729</v>
      </c>
      <c r="D734" s="5">
        <f t="shared" si="236"/>
        <v>-112.26035231303226</v>
      </c>
      <c r="E734" s="2">
        <f t="shared" si="237"/>
        <v>463.96710634594729</v>
      </c>
      <c r="F734" s="2">
        <f t="shared" si="238"/>
        <v>0</v>
      </c>
      <c r="G734" s="3">
        <v>0</v>
      </c>
      <c r="H734" s="3">
        <f t="shared" si="239"/>
        <v>49.541849324010073</v>
      </c>
      <c r="I734" s="3">
        <f t="shared" si="244"/>
        <v>-80.004954031108269</v>
      </c>
      <c r="J734" s="2">
        <f t="shared" si="224"/>
        <v>94.102005844523134</v>
      </c>
      <c r="K734" s="2">
        <f t="shared" si="225"/>
        <v>94.102005844523134</v>
      </c>
      <c r="L734" s="2">
        <f t="shared" si="226"/>
        <v>64.145879921283665</v>
      </c>
      <c r="M734" s="5">
        <f t="shared" si="227"/>
        <v>0.41617319238303796</v>
      </c>
      <c r="N734" s="4">
        <f t="shared" si="240"/>
        <v>0.26176056881564669</v>
      </c>
      <c r="O734" s="4">
        <f t="shared" si="241"/>
        <v>0.2598675584789118</v>
      </c>
      <c r="P734" s="4">
        <v>0</v>
      </c>
      <c r="Q734" s="4">
        <f t="shared" si="228"/>
        <v>0</v>
      </c>
      <c r="R734" s="5">
        <v>0</v>
      </c>
      <c r="S734" s="5">
        <f t="shared" si="229"/>
        <v>-10.250710274660689</v>
      </c>
      <c r="T734" s="5">
        <f t="shared" si="230"/>
        <v>16.553835101044132</v>
      </c>
      <c r="U734" s="6">
        <f t="shared" si="231"/>
        <v>1757.4325653284295</v>
      </c>
      <c r="V734" s="5">
        <v>0</v>
      </c>
      <c r="W734" s="5">
        <f t="shared" si="232"/>
        <v>10.336573306268004</v>
      </c>
      <c r="X734" s="5">
        <f t="shared" si="233"/>
        <v>6.400765595922941</v>
      </c>
      <c r="Y734" s="5">
        <v>0</v>
      </c>
      <c r="Z734" s="5">
        <f t="shared" si="245"/>
        <v>8.5863031607315676E-2</v>
      </c>
      <c r="AA734" s="5">
        <f t="shared" si="234"/>
        <v>-9.219399303032926</v>
      </c>
      <c r="AB734">
        <f t="shared" si="242"/>
        <v>0</v>
      </c>
    </row>
    <row r="735" spans="1:28" x14ac:dyDescent="0.25">
      <c r="A735">
        <f t="shared" si="243"/>
        <v>7.0299999999998946</v>
      </c>
      <c r="B735">
        <v>0</v>
      </c>
      <c r="C735" s="5">
        <f t="shared" si="235"/>
        <v>464.46252913233894</v>
      </c>
      <c r="D735" s="5">
        <f t="shared" si="236"/>
        <v>-113.06086282330848</v>
      </c>
      <c r="E735" s="2">
        <f t="shared" si="237"/>
        <v>464.46252913233894</v>
      </c>
      <c r="F735" s="2">
        <f t="shared" si="238"/>
        <v>0</v>
      </c>
      <c r="G735" s="3">
        <v>0</v>
      </c>
      <c r="H735" s="3">
        <f t="shared" si="239"/>
        <v>49.542707954326147</v>
      </c>
      <c r="I735" s="3">
        <f t="shared" si="244"/>
        <v>-80.097148024138605</v>
      </c>
      <c r="J735" s="2">
        <f t="shared" si="224"/>
        <v>94.180852794230006</v>
      </c>
      <c r="K735" s="2">
        <f t="shared" si="225"/>
        <v>94.180852794230006</v>
      </c>
      <c r="L735" s="2">
        <f t="shared" si="226"/>
        <v>64.199626989931829</v>
      </c>
      <c r="M735" s="5">
        <f t="shared" si="227"/>
        <v>0.41615908079180686</v>
      </c>
      <c r="N735" s="4">
        <f t="shared" si="240"/>
        <v>0.26143481236319249</v>
      </c>
      <c r="O735" s="4">
        <f t="shared" si="241"/>
        <v>0.25973903730971065</v>
      </c>
      <c r="P735" s="4">
        <v>0</v>
      </c>
      <c r="Q735" s="4">
        <f t="shared" si="228"/>
        <v>0</v>
      </c>
      <c r="R735" s="5">
        <v>0</v>
      </c>
      <c r="S735" s="5">
        <f t="shared" si="229"/>
        <v>-10.259129152737517</v>
      </c>
      <c r="T735" s="5">
        <f t="shared" si="230"/>
        <v>16.586234791669639</v>
      </c>
      <c r="U735" s="6">
        <f t="shared" si="231"/>
        <v>1756.7297328781594</v>
      </c>
      <c r="V735" s="5">
        <v>0</v>
      </c>
      <c r="W735" s="5">
        <f t="shared" si="232"/>
        <v>10.352033287809775</v>
      </c>
      <c r="X735" s="5">
        <f t="shared" si="233"/>
        <v>6.4030714521428544</v>
      </c>
      <c r="Y735" s="5">
        <v>0</v>
      </c>
      <c r="Z735" s="5">
        <f t="shared" si="245"/>
        <v>9.2904135072258143E-2</v>
      </c>
      <c r="AA735" s="5">
        <f t="shared" si="234"/>
        <v>-9.1846937561875066</v>
      </c>
      <c r="AB735">
        <f t="shared" si="242"/>
        <v>0</v>
      </c>
    </row>
    <row r="736" spans="1:28" x14ac:dyDescent="0.25">
      <c r="A736">
        <f t="shared" si="243"/>
        <v>7.0399999999998943</v>
      </c>
      <c r="B736">
        <v>0</v>
      </c>
      <c r="C736" s="5">
        <f t="shared" si="235"/>
        <v>464.95796085708895</v>
      </c>
      <c r="D736" s="5">
        <f t="shared" si="236"/>
        <v>-113.86229353823768</v>
      </c>
      <c r="E736" s="2">
        <f t="shared" si="237"/>
        <v>464.95796085708895</v>
      </c>
      <c r="F736" s="2">
        <f t="shared" si="238"/>
        <v>0</v>
      </c>
      <c r="G736" s="3">
        <v>0</v>
      </c>
      <c r="H736" s="3">
        <f t="shared" si="239"/>
        <v>49.54363699567687</v>
      </c>
      <c r="I736" s="3">
        <f t="shared" si="244"/>
        <v>-80.188994961700473</v>
      </c>
      <c r="J736" s="2">
        <f t="shared" ref="J736:J799" si="246">SQRT(G736^2+H736^2+I736^2)</f>
        <v>94.259465730116602</v>
      </c>
      <c r="K736" s="2">
        <f t="shared" ref="K736:K799" si="247">IF(D736&gt;=hwind,SQRT((G736-vxw)^2+(H736-vyw)^2+I736^2),J736)</f>
        <v>94.259465730116602</v>
      </c>
      <c r="L736" s="2">
        <f t="shared" ref="L736:L799" si="248">J736/1.467</f>
        <v>64.253214539956787</v>
      </c>
      <c r="M736" s="5">
        <f t="shared" ref="M736:M799" si="249">$G$9*(1+cdspin*N736^2)</f>
        <v>0.41614504046130885</v>
      </c>
      <c r="N736" s="4">
        <f t="shared" si="240"/>
        <v>0.26111029758185578</v>
      </c>
      <c r="O736" s="4">
        <f t="shared" si="241"/>
        <v>0.2596108139762946</v>
      </c>
      <c r="P736" s="4">
        <v>0</v>
      </c>
      <c r="Q736" s="4">
        <f t="shared" ref="Q736:Q799" si="250">IF(D736&gt;=hwind,vyw,0)</f>
        <v>0</v>
      </c>
      <c r="R736" s="5">
        <v>0</v>
      </c>
      <c r="S736" s="5">
        <f t="shared" ref="S736:S799" si="251">-const*$M736*$K736*(H736-Q736)</f>
        <v>-10.267538593619431</v>
      </c>
      <c r="T736" s="5">
        <f t="shared" ref="T736:T799" si="252">-const*$M736*$K736*I736</f>
        <v>16.618553874530001</v>
      </c>
      <c r="U736" s="6">
        <f t="shared" ref="U736:U799" si="253">omega*EXP(-A736/tau)*30/PI()</f>
        <v>1756.0271815046501</v>
      </c>
      <c r="V736" s="5">
        <v>0</v>
      </c>
      <c r="W736" s="5">
        <f t="shared" ref="W736:W799" si="254">const*($O736/omega)*K736*(wz*(G736-P736)-wx*I736)</f>
        <v>10.367434137129329</v>
      </c>
      <c r="X736" s="5">
        <f t="shared" ref="X736:X799" si="255">const*($O736/omega)*K736*(wx*(H736-Q736)-wy*(G736-P736))</f>
        <v>6.4053726288981014</v>
      </c>
      <c r="Y736" s="5">
        <v>0</v>
      </c>
      <c r="Z736" s="5">
        <f t="shared" si="245"/>
        <v>9.9895543509898488E-2</v>
      </c>
      <c r="AA736" s="5">
        <f t="shared" ref="AA736:AA799" si="256">T736+X736-32.174</f>
        <v>-9.1500734965718991</v>
      </c>
      <c r="AB736">
        <f t="shared" si="242"/>
        <v>0</v>
      </c>
    </row>
    <row r="737" spans="1:28" x14ac:dyDescent="0.25">
      <c r="A737">
        <f t="shared" si="243"/>
        <v>7.0499999999998941</v>
      </c>
      <c r="B737">
        <v>0</v>
      </c>
      <c r="C737" s="5">
        <f t="shared" ref="C737:C800" si="257">C736+H736*dt+0.5*Z736*dt*dt</f>
        <v>465.4534022218229</v>
      </c>
      <c r="D737" s="5">
        <f t="shared" ref="D737:D800" si="258">D736+I736*dt+0.5*AA736*dt*dt</f>
        <v>-114.66464099152951</v>
      </c>
      <c r="E737" s="2">
        <f t="shared" ref="E737:E800" si="259">SQRT(B737^2+C737^2)</f>
        <v>465.4534022218229</v>
      </c>
      <c r="F737" s="2">
        <f t="shared" ref="F737:F800" si="260">ATAN2(C737,B737)*180/PI()</f>
        <v>0</v>
      </c>
      <c r="G737" s="3">
        <v>0</v>
      </c>
      <c r="H737" s="3">
        <f t="shared" ref="H737:H800" si="261">H736+Z736*dt</f>
        <v>49.544635951111971</v>
      </c>
      <c r="I737" s="3">
        <f t="shared" si="244"/>
        <v>-80.280495696666193</v>
      </c>
      <c r="J737" s="2">
        <f t="shared" si="246"/>
        <v>94.337844690403315</v>
      </c>
      <c r="K737" s="2">
        <f t="shared" si="247"/>
        <v>94.337844690403315</v>
      </c>
      <c r="L737" s="2">
        <f t="shared" si="248"/>
        <v>64.306642597411937</v>
      </c>
      <c r="M737" s="5">
        <f t="shared" si="249"/>
        <v>0.41613107096816543</v>
      </c>
      <c r="N737" s="4">
        <f t="shared" ref="N737:N800" si="262">(romega/K737)*EXP(-A737/(tau*146.7/J737))</f>
        <v>0.26078701930313508</v>
      </c>
      <c r="O737" s="4">
        <f t="shared" ref="O737:O800" si="263">1/(2.32+0.4/N737)</f>
        <v>0.25948288820379178</v>
      </c>
      <c r="P737" s="4">
        <v>0</v>
      </c>
      <c r="Q737" s="4">
        <f t="shared" si="250"/>
        <v>0</v>
      </c>
      <c r="R737" s="5">
        <v>0</v>
      </c>
      <c r="S737" s="5">
        <f t="shared" si="251"/>
        <v>-10.275938528588973</v>
      </c>
      <c r="T737" s="5">
        <f t="shared" si="252"/>
        <v>16.650792219719161</v>
      </c>
      <c r="U737" s="6">
        <f t="shared" si="253"/>
        <v>1755.3249110954939</v>
      </c>
      <c r="V737" s="5">
        <v>0</v>
      </c>
      <c r="W737" s="5">
        <f t="shared" si="254"/>
        <v>10.382775902798388</v>
      </c>
      <c r="X737" s="5">
        <f t="shared" si="255"/>
        <v>6.4076691081951802</v>
      </c>
      <c r="Y737" s="5">
        <v>0</v>
      </c>
      <c r="Z737" s="5">
        <f t="shared" si="245"/>
        <v>0.10683737420941419</v>
      </c>
      <c r="AA737" s="5">
        <f t="shared" si="256"/>
        <v>-9.115538672085659</v>
      </c>
      <c r="AB737">
        <f t="shared" ref="AB737:AB800" si="264">IF($D737*$D738&lt;0,1,0)</f>
        <v>0</v>
      </c>
    </row>
    <row r="738" spans="1:28" x14ac:dyDescent="0.25">
      <c r="A738">
        <f t="shared" si="243"/>
        <v>7.0599999999998939</v>
      </c>
      <c r="B738">
        <v>0</v>
      </c>
      <c r="C738" s="5">
        <f t="shared" si="257"/>
        <v>465.94885392320271</v>
      </c>
      <c r="D738" s="5">
        <f t="shared" si="258"/>
        <v>-115.46790172542978</v>
      </c>
      <c r="E738" s="2">
        <f t="shared" si="259"/>
        <v>465.94885392320271</v>
      </c>
      <c r="F738" s="2">
        <f t="shared" si="260"/>
        <v>0</v>
      </c>
      <c r="G738" s="3">
        <v>0</v>
      </c>
      <c r="H738" s="3">
        <f t="shared" si="261"/>
        <v>49.545704324854064</v>
      </c>
      <c r="I738" s="3">
        <f t="shared" si="244"/>
        <v>-80.37165108338705</v>
      </c>
      <c r="J738" s="2">
        <f t="shared" si="246"/>
        <v>94.415989720574203</v>
      </c>
      <c r="K738" s="2">
        <f t="shared" si="247"/>
        <v>94.415989720574203</v>
      </c>
      <c r="L738" s="2">
        <f t="shared" si="248"/>
        <v>64.359911193302111</v>
      </c>
      <c r="M738" s="5">
        <f t="shared" si="249"/>
        <v>0.41611717189136416</v>
      </c>
      <c r="N738" s="4">
        <f t="shared" si="262"/>
        <v>0.26046497237006855</v>
      </c>
      <c r="O738" s="4">
        <f t="shared" si="263"/>
        <v>0.25935525970986784</v>
      </c>
      <c r="P738" s="4">
        <v>0</v>
      </c>
      <c r="Q738" s="4">
        <f t="shared" si="250"/>
        <v>0</v>
      </c>
      <c r="R738" s="5">
        <v>0</v>
      </c>
      <c r="S738" s="5">
        <f t="shared" si="251"/>
        <v>-10.284328889425412</v>
      </c>
      <c r="T738" s="5">
        <f t="shared" si="252"/>
        <v>16.682949700506274</v>
      </c>
      <c r="U738" s="6">
        <f t="shared" si="253"/>
        <v>1754.6229215383269</v>
      </c>
      <c r="V738" s="5">
        <v>0</v>
      </c>
      <c r="W738" s="5">
        <f t="shared" si="254"/>
        <v>10.398058634867079</v>
      </c>
      <c r="X738" s="5">
        <f t="shared" si="255"/>
        <v>6.4099608721626513</v>
      </c>
      <c r="Y738" s="5">
        <v>0</v>
      </c>
      <c r="Z738" s="5">
        <f t="shared" si="245"/>
        <v>0.11372974544166681</v>
      </c>
      <c r="AA738" s="5">
        <f t="shared" si="256"/>
        <v>-9.0810894273310723</v>
      </c>
      <c r="AB738">
        <f t="shared" si="264"/>
        <v>0</v>
      </c>
    </row>
    <row r="739" spans="1:28" x14ac:dyDescent="0.25">
      <c r="A739">
        <f t="shared" si="243"/>
        <v>7.0699999999998937</v>
      </c>
      <c r="B739">
        <v>0</v>
      </c>
      <c r="C739" s="5">
        <f t="shared" si="257"/>
        <v>466.44431665293854</v>
      </c>
      <c r="D739" s="5">
        <f t="shared" si="258"/>
        <v>-116.27207229073501</v>
      </c>
      <c r="E739" s="2">
        <f t="shared" si="259"/>
        <v>466.44431665293854</v>
      </c>
      <c r="F739" s="2">
        <f t="shared" si="260"/>
        <v>0</v>
      </c>
      <c r="G739" s="3">
        <v>0</v>
      </c>
      <c r="H739" s="3">
        <f t="shared" si="261"/>
        <v>49.546841622308484</v>
      </c>
      <c r="I739" s="3">
        <f t="shared" si="244"/>
        <v>-80.462461977660354</v>
      </c>
      <c r="J739" s="2">
        <f t="shared" si="246"/>
        <v>94.49390087329742</v>
      </c>
      <c r="K739" s="2">
        <f t="shared" si="247"/>
        <v>94.49390087329742</v>
      </c>
      <c r="L739" s="2">
        <f t="shared" si="248"/>
        <v>64.413020363529256</v>
      </c>
      <c r="M739" s="5">
        <f t="shared" si="249"/>
        <v>0.41610334281225314</v>
      </c>
      <c r="N739" s="4">
        <f t="shared" si="262"/>
        <v>0.26014415163741816</v>
      </c>
      <c r="O739" s="4">
        <f t="shared" si="263"/>
        <v>0.25922792820483137</v>
      </c>
      <c r="P739" s="4">
        <v>0</v>
      </c>
      <c r="Q739" s="4">
        <f t="shared" si="250"/>
        <v>0</v>
      </c>
      <c r="R739" s="5">
        <v>0</v>
      </c>
      <c r="S739" s="5">
        <f t="shared" si="251"/>
        <v>-10.292709608401863</v>
      </c>
      <c r="T739" s="5">
        <f t="shared" si="252"/>
        <v>16.7150261933194</v>
      </c>
      <c r="U739" s="6">
        <f t="shared" si="253"/>
        <v>1753.9212127208314</v>
      </c>
      <c r="V739" s="5">
        <v>0</v>
      </c>
      <c r="W739" s="5">
        <f t="shared" si="254"/>
        <v>10.413282384849138</v>
      </c>
      <c r="X739" s="5">
        <f t="shared" si="255"/>
        <v>6.4122479030500257</v>
      </c>
      <c r="Y739" s="5">
        <v>0</v>
      </c>
      <c r="Z739" s="5">
        <f t="shared" si="245"/>
        <v>0.12057277644727549</v>
      </c>
      <c r="AA739" s="5">
        <f t="shared" si="256"/>
        <v>-9.0467259036305734</v>
      </c>
      <c r="AB739">
        <f t="shared" si="264"/>
        <v>0</v>
      </c>
    </row>
    <row r="740" spans="1:28" x14ac:dyDescent="0.25">
      <c r="A740">
        <f t="shared" si="243"/>
        <v>7.0799999999998935</v>
      </c>
      <c r="B740">
        <v>0</v>
      </c>
      <c r="C740" s="5">
        <f t="shared" si="257"/>
        <v>466.93979109780048</v>
      </c>
      <c r="D740" s="5">
        <f t="shared" si="258"/>
        <v>-117.0771492468068</v>
      </c>
      <c r="E740" s="2">
        <f t="shared" si="259"/>
        <v>466.93979109780048</v>
      </c>
      <c r="F740" s="2">
        <f t="shared" si="260"/>
        <v>0</v>
      </c>
      <c r="G740" s="3">
        <v>0</v>
      </c>
      <c r="H740" s="3">
        <f t="shared" si="261"/>
        <v>49.548047350072956</v>
      </c>
      <c r="I740" s="3">
        <f t="shared" si="244"/>
        <v>-80.552929236696656</v>
      </c>
      <c r="J740" s="2">
        <f t="shared" si="246"/>
        <v>94.571578208346153</v>
      </c>
      <c r="K740" s="2">
        <f t="shared" si="247"/>
        <v>94.571578208346153</v>
      </c>
      <c r="L740" s="2">
        <f t="shared" si="248"/>
        <v>64.465970148838551</v>
      </c>
      <c r="M740" s="5">
        <f t="shared" si="249"/>
        <v>0.41608958331453516</v>
      </c>
      <c r="N740" s="4">
        <f t="shared" si="262"/>
        <v>0.25982455197184978</v>
      </c>
      <c r="O740" s="4">
        <f t="shared" si="263"/>
        <v>0.25910089339173931</v>
      </c>
      <c r="P740" s="4">
        <v>0</v>
      </c>
      <c r="Q740" s="4">
        <f t="shared" si="250"/>
        <v>0</v>
      </c>
      <c r="R740" s="5">
        <v>0</v>
      </c>
      <c r="S740" s="5">
        <f t="shared" si="251"/>
        <v>-10.301080618282448</v>
      </c>
      <c r="T740" s="5">
        <f t="shared" si="252"/>
        <v>16.747021577729072</v>
      </c>
      <c r="U740" s="6">
        <f t="shared" si="253"/>
        <v>1753.219784530733</v>
      </c>
      <c r="V740" s="5">
        <v>0</v>
      </c>
      <c r="W740" s="5">
        <f t="shared" si="254"/>
        <v>10.428447205707199</v>
      </c>
      <c r="X740" s="5">
        <f t="shared" si="255"/>
        <v>6.4145301832267148</v>
      </c>
      <c r="Y740" s="5">
        <v>0</v>
      </c>
      <c r="Z740" s="5">
        <f t="shared" si="245"/>
        <v>0.12736658742475093</v>
      </c>
      <c r="AA740" s="5">
        <f t="shared" si="256"/>
        <v>-9.0124482390442111</v>
      </c>
      <c r="AB740">
        <f t="shared" si="264"/>
        <v>0</v>
      </c>
    </row>
    <row r="741" spans="1:28" x14ac:dyDescent="0.25">
      <c r="A741">
        <f t="shared" si="243"/>
        <v>7.0899999999998933</v>
      </c>
      <c r="B741">
        <v>0</v>
      </c>
      <c r="C741" s="5">
        <f t="shared" si="257"/>
        <v>467.43527793963057</v>
      </c>
      <c r="D741" s="5">
        <f t="shared" si="258"/>
        <v>-117.88312916158571</v>
      </c>
      <c r="E741" s="2">
        <f t="shared" si="259"/>
        <v>467.43527793963057</v>
      </c>
      <c r="F741" s="2">
        <f t="shared" si="260"/>
        <v>0</v>
      </c>
      <c r="G741" s="3">
        <v>0</v>
      </c>
      <c r="H741" s="3">
        <f t="shared" si="261"/>
        <v>49.5493210159472</v>
      </c>
      <c r="I741" s="3">
        <f t="shared" si="244"/>
        <v>-80.643053719087092</v>
      </c>
      <c r="J741" s="2">
        <f t="shared" si="246"/>
        <v>94.649021792520145</v>
      </c>
      <c r="K741" s="2">
        <f t="shared" si="247"/>
        <v>94.649021792520145</v>
      </c>
      <c r="L741" s="2">
        <f t="shared" si="248"/>
        <v>64.518760594764927</v>
      </c>
      <c r="M741" s="5">
        <f t="shared" si="249"/>
        <v>0.4160758929842614</v>
      </c>
      <c r="N741" s="4">
        <f t="shared" si="262"/>
        <v>0.25950616825210787</v>
      </c>
      <c r="O741" s="4">
        <f t="shared" si="263"/>
        <v>0.258974154966501</v>
      </c>
      <c r="P741" s="4">
        <v>0</v>
      </c>
      <c r="Q741" s="4">
        <f t="shared" si="250"/>
        <v>0</v>
      </c>
      <c r="R741" s="5">
        <v>0</v>
      </c>
      <c r="S741" s="5">
        <f t="shared" si="251"/>
        <v>-10.309441852319491</v>
      </c>
      <c r="T741" s="5">
        <f t="shared" si="252"/>
        <v>16.778935736431755</v>
      </c>
      <c r="U741" s="6">
        <f t="shared" si="253"/>
        <v>1752.5186368558045</v>
      </c>
      <c r="V741" s="5">
        <v>0</v>
      </c>
      <c r="W741" s="5">
        <f t="shared" si="254"/>
        <v>10.443553151838108</v>
      </c>
      <c r="X741" s="5">
        <f t="shared" si="255"/>
        <v>6.4168076951810091</v>
      </c>
      <c r="Y741" s="5">
        <v>0</v>
      </c>
      <c r="Z741" s="5">
        <f t="shared" si="245"/>
        <v>0.13411129951861689</v>
      </c>
      <c r="AA741" s="5">
        <f t="shared" si="256"/>
        <v>-8.9782565683872342</v>
      </c>
      <c r="AB741">
        <f t="shared" si="264"/>
        <v>0</v>
      </c>
    </row>
    <row r="742" spans="1:28" x14ac:dyDescent="0.25">
      <c r="A742">
        <f t="shared" si="243"/>
        <v>7.0999999999998931</v>
      </c>
      <c r="B742">
        <v>0</v>
      </c>
      <c r="C742" s="5">
        <f t="shared" si="257"/>
        <v>467.93077785535502</v>
      </c>
      <c r="D742" s="5">
        <f t="shared" si="258"/>
        <v>-118.69000861160501</v>
      </c>
      <c r="E742" s="2">
        <f t="shared" si="259"/>
        <v>467.93077785535502</v>
      </c>
      <c r="F742" s="2">
        <f t="shared" si="260"/>
        <v>0</v>
      </c>
      <c r="G742" s="3">
        <v>0</v>
      </c>
      <c r="H742" s="3">
        <f t="shared" si="261"/>
        <v>49.550662128942385</v>
      </c>
      <c r="I742" s="3">
        <f t="shared" si="244"/>
        <v>-80.732836284770968</v>
      </c>
      <c r="J742" s="2">
        <f t="shared" si="246"/>
        <v>94.726231699567975</v>
      </c>
      <c r="K742" s="2">
        <f t="shared" si="247"/>
        <v>94.726231699567975</v>
      </c>
      <c r="L742" s="2">
        <f t="shared" si="248"/>
        <v>64.57139175158008</v>
      </c>
      <c r="M742" s="5">
        <f t="shared" si="249"/>
        <v>0.41606227140982532</v>
      </c>
      <c r="N742" s="4">
        <f t="shared" si="262"/>
        <v>0.25918899536918433</v>
      </c>
      <c r="O742" s="4">
        <f t="shared" si="263"/>
        <v>0.25884771261798017</v>
      </c>
      <c r="P742" s="4">
        <v>0</v>
      </c>
      <c r="Q742" s="4">
        <f t="shared" si="250"/>
        <v>0</v>
      </c>
      <c r="R742" s="5">
        <v>0</v>
      </c>
      <c r="S742" s="5">
        <f t="shared" si="251"/>
        <v>-10.317793244250783</v>
      </c>
      <c r="T742" s="5">
        <f t="shared" si="252"/>
        <v>16.810768555233302</v>
      </c>
      <c r="U742" s="6">
        <f t="shared" si="253"/>
        <v>1751.8177695838617</v>
      </c>
      <c r="V742" s="5">
        <v>0</v>
      </c>
      <c r="W742" s="5">
        <f t="shared" si="254"/>
        <v>10.458600279058251</v>
      </c>
      <c r="X742" s="5">
        <f t="shared" si="255"/>
        <v>6.4190804215190713</v>
      </c>
      <c r="Y742" s="5">
        <v>0</v>
      </c>
      <c r="Z742" s="5">
        <f t="shared" si="245"/>
        <v>0.1408070348074677</v>
      </c>
      <c r="AA742" s="5">
        <f t="shared" si="256"/>
        <v>-8.9441510232476276</v>
      </c>
      <c r="AB742">
        <f t="shared" si="264"/>
        <v>0</v>
      </c>
    </row>
    <row r="743" spans="1:28" x14ac:dyDescent="0.25">
      <c r="A743">
        <f t="shared" si="243"/>
        <v>7.1099999999998929</v>
      </c>
      <c r="B743">
        <v>0</v>
      </c>
      <c r="C743" s="5">
        <f t="shared" si="257"/>
        <v>468.42629151699623</v>
      </c>
      <c r="D743" s="5">
        <f t="shared" si="258"/>
        <v>-119.49778418200388</v>
      </c>
      <c r="E743" s="2">
        <f t="shared" si="259"/>
        <v>468.42629151699623</v>
      </c>
      <c r="F743" s="2">
        <f t="shared" si="260"/>
        <v>0</v>
      </c>
      <c r="G743" s="3">
        <v>0</v>
      </c>
      <c r="H743" s="3">
        <f t="shared" si="261"/>
        <v>49.552070199290462</v>
      </c>
      <c r="I743" s="3">
        <f t="shared" si="244"/>
        <v>-80.822277795003444</v>
      </c>
      <c r="J743" s="2">
        <f t="shared" si="246"/>
        <v>94.803208010109643</v>
      </c>
      <c r="K743" s="2">
        <f t="shared" si="247"/>
        <v>94.803208010109643</v>
      </c>
      <c r="L743" s="2">
        <f t="shared" si="248"/>
        <v>64.623863674239701</v>
      </c>
      <c r="M743" s="5">
        <f t="shared" si="249"/>
        <v>0.41604871818195666</v>
      </c>
      <c r="N743" s="4">
        <f t="shared" si="262"/>
        <v>0.25887302822648439</v>
      </c>
      <c r="O743" s="4">
        <f t="shared" si="263"/>
        <v>0.25872156602809765</v>
      </c>
      <c r="P743" s="4">
        <v>0</v>
      </c>
      <c r="Q743" s="4">
        <f t="shared" si="250"/>
        <v>0</v>
      </c>
      <c r="R743" s="5">
        <v>0</v>
      </c>
      <c r="S743" s="5">
        <f t="shared" si="251"/>
        <v>-10.326134728296898</v>
      </c>
      <c r="T743" s="5">
        <f t="shared" si="252"/>
        <v>16.842519923032292</v>
      </c>
      <c r="U743" s="6">
        <f t="shared" si="253"/>
        <v>1751.1171826027655</v>
      </c>
      <c r="V743" s="5">
        <v>0</v>
      </c>
      <c r="W743" s="5">
        <f t="shared" si="254"/>
        <v>10.473588644588999</v>
      </c>
      <c r="X743" s="5">
        <f t="shared" si="255"/>
        <v>6.4213483449639934</v>
      </c>
      <c r="Y743" s="5">
        <v>0</v>
      </c>
      <c r="Z743" s="5">
        <f t="shared" si="245"/>
        <v>0.14745391629210047</v>
      </c>
      <c r="AA743" s="5">
        <f t="shared" si="256"/>
        <v>-8.9101317320037126</v>
      </c>
      <c r="AB743">
        <f t="shared" si="264"/>
        <v>0</v>
      </c>
    </row>
    <row r="744" spans="1:28" x14ac:dyDescent="0.25">
      <c r="A744">
        <f t="shared" si="243"/>
        <v>7.1199999999998926</v>
      </c>
      <c r="B744">
        <v>0</v>
      </c>
      <c r="C744" s="5">
        <f t="shared" si="257"/>
        <v>468.92181959168494</v>
      </c>
      <c r="D744" s="5">
        <f t="shared" si="258"/>
        <v>-120.30645246654052</v>
      </c>
      <c r="E744" s="2">
        <f t="shared" si="259"/>
        <v>468.92181959168494</v>
      </c>
      <c r="F744" s="2">
        <f t="shared" si="260"/>
        <v>0</v>
      </c>
      <c r="G744" s="3">
        <v>0</v>
      </c>
      <c r="H744" s="3">
        <f t="shared" si="261"/>
        <v>49.553544738453382</v>
      </c>
      <c r="I744" s="3">
        <f t="shared" si="244"/>
        <v>-80.911379112323488</v>
      </c>
      <c r="J744" s="2">
        <f t="shared" si="246"/>
        <v>94.879950811559965</v>
      </c>
      <c r="K744" s="2">
        <f t="shared" si="247"/>
        <v>94.879950811559965</v>
      </c>
      <c r="L744" s="2">
        <f t="shared" si="248"/>
        <v>64.676176422331267</v>
      </c>
      <c r="M744" s="5">
        <f t="shared" si="249"/>
        <v>0.4160352328937138</v>
      </c>
      <c r="N744" s="4">
        <f t="shared" si="262"/>
        <v>0.25855826173998619</v>
      </c>
      <c r="O744" s="4">
        <f t="shared" si="263"/>
        <v>0.25859571487193106</v>
      </c>
      <c r="P744" s="4">
        <v>0</v>
      </c>
      <c r="Q744" s="4">
        <f t="shared" si="250"/>
        <v>0</v>
      </c>
      <c r="R744" s="5">
        <v>0</v>
      </c>
      <c r="S744" s="5">
        <f t="shared" si="251"/>
        <v>-10.334466239158518</v>
      </c>
      <c r="T744" s="5">
        <f t="shared" si="252"/>
        <v>16.874189731803245</v>
      </c>
      <c r="U744" s="6">
        <f t="shared" si="253"/>
        <v>1750.4168758004223</v>
      </c>
      <c r="V744" s="5">
        <v>0</v>
      </c>
      <c r="W744" s="5">
        <f t="shared" si="254"/>
        <v>10.488518307042142</v>
      </c>
      <c r="X744" s="5">
        <f t="shared" si="255"/>
        <v>6.423611448354845</v>
      </c>
      <c r="Y744" s="5">
        <v>0</v>
      </c>
      <c r="Z744" s="5">
        <f t="shared" si="245"/>
        <v>0.15405206788362413</v>
      </c>
      <c r="AA744" s="5">
        <f t="shared" si="256"/>
        <v>-8.8761988198419104</v>
      </c>
      <c r="AB744">
        <f t="shared" si="264"/>
        <v>0</v>
      </c>
    </row>
    <row r="745" spans="1:28" x14ac:dyDescent="0.25">
      <c r="A745">
        <f t="shared" si="243"/>
        <v>7.1299999999998924</v>
      </c>
      <c r="B745">
        <v>0</v>
      </c>
      <c r="C745" s="5">
        <f t="shared" si="257"/>
        <v>469.41736274167289</v>
      </c>
      <c r="D745" s="5">
        <f t="shared" si="258"/>
        <v>-121.11601006760475</v>
      </c>
      <c r="E745" s="2">
        <f t="shared" si="259"/>
        <v>469.41736274167289</v>
      </c>
      <c r="F745" s="2">
        <f t="shared" si="260"/>
        <v>0</v>
      </c>
      <c r="G745" s="3">
        <v>0</v>
      </c>
      <c r="H745" s="3">
        <f t="shared" si="261"/>
        <v>49.55508525913222</v>
      </c>
      <c r="I745" s="3">
        <f t="shared" si="244"/>
        <v>-81.000141100521901</v>
      </c>
      <c r="J745" s="2">
        <f t="shared" si="246"/>
        <v>94.956460198052454</v>
      </c>
      <c r="K745" s="2">
        <f t="shared" si="247"/>
        <v>94.956460198052454</v>
      </c>
      <c r="L745" s="2">
        <f t="shared" si="248"/>
        <v>64.728330060022117</v>
      </c>
      <c r="M745" s="5">
        <f t="shared" si="249"/>
        <v>0.41602181514047815</v>
      </c>
      <c r="N745" s="4">
        <f t="shared" si="262"/>
        <v>0.25824469083839641</v>
      </c>
      <c r="O745" s="4">
        <f t="shared" si="263"/>
        <v>0.25847015881781521</v>
      </c>
      <c r="P745" s="4">
        <v>0</v>
      </c>
      <c r="Q745" s="4">
        <f t="shared" si="250"/>
        <v>0</v>
      </c>
      <c r="R745" s="5">
        <v>0</v>
      </c>
      <c r="S745" s="5">
        <f t="shared" si="251"/>
        <v>-10.34278771201387</v>
      </c>
      <c r="T745" s="5">
        <f t="shared" si="252"/>
        <v>16.905777876579887</v>
      </c>
      <c r="U745" s="6">
        <f t="shared" si="253"/>
        <v>1749.716849064783</v>
      </c>
      <c r="V745" s="5">
        <v>0</v>
      </c>
      <c r="W745" s="5">
        <f t="shared" si="254"/>
        <v>10.503389326405426</v>
      </c>
      <c r="X745" s="5">
        <f t="shared" si="255"/>
        <v>6.4258697146458008</v>
      </c>
      <c r="Y745" s="5">
        <v>0</v>
      </c>
      <c r="Z745" s="5">
        <f t="shared" si="245"/>
        <v>0.16060161439155607</v>
      </c>
      <c r="AA745" s="5">
        <f t="shared" si="256"/>
        <v>-8.8423524087743104</v>
      </c>
      <c r="AB745">
        <f t="shared" si="264"/>
        <v>0</v>
      </c>
    </row>
    <row r="746" spans="1:28" x14ac:dyDescent="0.25">
      <c r="A746">
        <f t="shared" ref="A746:A809" si="265">A745+dt</f>
        <v>7.1399999999998922</v>
      </c>
      <c r="B746">
        <v>0</v>
      </c>
      <c r="C746" s="5">
        <f t="shared" si="257"/>
        <v>469.91292162434496</v>
      </c>
      <c r="D746" s="5">
        <f t="shared" si="258"/>
        <v>-121.9264535962304</v>
      </c>
      <c r="E746" s="2">
        <f t="shared" si="259"/>
        <v>469.91292162434496</v>
      </c>
      <c r="F746" s="2">
        <f t="shared" si="260"/>
        <v>0</v>
      </c>
      <c r="G746" s="3">
        <v>0</v>
      </c>
      <c r="H746" s="3">
        <f t="shared" si="261"/>
        <v>49.556691275276137</v>
      </c>
      <c r="I746" s="3">
        <f t="shared" ref="I746:I809" si="266">I745+AA745*dt</f>
        <v>-81.088564624609646</v>
      </c>
      <c r="J746" s="2">
        <f t="shared" si="246"/>
        <v>95.032736270363827</v>
      </c>
      <c r="K746" s="2">
        <f t="shared" si="247"/>
        <v>95.032736270363827</v>
      </c>
      <c r="L746" s="2">
        <f t="shared" si="248"/>
        <v>64.780324656008062</v>
      </c>
      <c r="M746" s="5">
        <f t="shared" si="249"/>
        <v>0.4160084645199465</v>
      </c>
      <c r="N746" s="4">
        <f t="shared" si="262"/>
        <v>0.25793231046330117</v>
      </c>
      <c r="O746" s="4">
        <f t="shared" si="263"/>
        <v>0.25834489752744005</v>
      </c>
      <c r="P746" s="4">
        <v>0</v>
      </c>
      <c r="Q746" s="4">
        <f t="shared" si="250"/>
        <v>0</v>
      </c>
      <c r="R746" s="5">
        <v>0</v>
      </c>
      <c r="S746" s="5">
        <f t="shared" si="251"/>
        <v>-10.35109908251615</v>
      </c>
      <c r="T746" s="5">
        <f t="shared" si="252"/>
        <v>16.937284255438247</v>
      </c>
      <c r="U746" s="6">
        <f t="shared" si="253"/>
        <v>1749.0171022838433</v>
      </c>
      <c r="V746" s="5">
        <v>0</v>
      </c>
      <c r="W746" s="5">
        <f t="shared" si="254"/>
        <v>10.518201764028086</v>
      </c>
      <c r="X746" s="5">
        <f t="shared" si="255"/>
        <v>6.4281231269052572</v>
      </c>
      <c r="Y746" s="5">
        <v>0</v>
      </c>
      <c r="Z746" s="5">
        <f t="shared" ref="Z746:Z809" si="267">S746+W746</f>
        <v>0.16710268151193652</v>
      </c>
      <c r="AA746" s="5">
        <f t="shared" si="256"/>
        <v>-8.8085926176564939</v>
      </c>
      <c r="AB746">
        <f t="shared" si="264"/>
        <v>0</v>
      </c>
    </row>
    <row r="747" spans="1:28" x14ac:dyDescent="0.25">
      <c r="A747">
        <f t="shared" si="265"/>
        <v>7.149999999999892</v>
      </c>
      <c r="B747">
        <v>0</v>
      </c>
      <c r="C747" s="5">
        <f t="shared" si="257"/>
        <v>470.40849689223177</v>
      </c>
      <c r="D747" s="5">
        <f t="shared" si="258"/>
        <v>-122.73777967210738</v>
      </c>
      <c r="E747" s="2">
        <f t="shared" si="259"/>
        <v>470.40849689223177</v>
      </c>
      <c r="F747" s="2">
        <f t="shared" si="260"/>
        <v>0</v>
      </c>
      <c r="G747" s="3">
        <v>0</v>
      </c>
      <c r="H747" s="3">
        <f t="shared" si="261"/>
        <v>49.558362302091254</v>
      </c>
      <c r="I747" s="3">
        <f t="shared" si="266"/>
        <v>-81.176650550786206</v>
      </c>
      <c r="J747" s="2">
        <f t="shared" si="246"/>
        <v>95.108779135838972</v>
      </c>
      <c r="K747" s="2">
        <f t="shared" si="247"/>
        <v>95.108779135838972</v>
      </c>
      <c r="L747" s="2">
        <f t="shared" si="248"/>
        <v>64.832160283462144</v>
      </c>
      <c r="M747" s="5">
        <f t="shared" si="249"/>
        <v>0.41599518063212404</v>
      </c>
      <c r="N747" s="4">
        <f t="shared" si="262"/>
        <v>0.25762111556931283</v>
      </c>
      <c r="O747" s="4">
        <f t="shared" si="263"/>
        <v>0.25821993065594867</v>
      </c>
      <c r="P747" s="4">
        <v>0</v>
      </c>
      <c r="Q747" s="4">
        <f t="shared" si="250"/>
        <v>0</v>
      </c>
      <c r="R747" s="5">
        <v>0</v>
      </c>
      <c r="S747" s="5">
        <f t="shared" si="251"/>
        <v>-10.359400286791013</v>
      </c>
      <c r="T747" s="5">
        <f t="shared" si="252"/>
        <v>16.968708769479708</v>
      </c>
      <c r="U747" s="6">
        <f t="shared" si="253"/>
        <v>1748.3176353456433</v>
      </c>
      <c r="V747" s="5">
        <v>0</v>
      </c>
      <c r="W747" s="5">
        <f t="shared" si="254"/>
        <v>10.532955682606476</v>
      </c>
      <c r="X747" s="5">
        <f t="shared" si="255"/>
        <v>6.4303716683149981</v>
      </c>
      <c r="Y747" s="5">
        <v>0</v>
      </c>
      <c r="Z747" s="5">
        <f t="shared" si="267"/>
        <v>0.17355539581546253</v>
      </c>
      <c r="AA747" s="5">
        <f t="shared" si="256"/>
        <v>-8.7749195622052945</v>
      </c>
      <c r="AB747">
        <f t="shared" si="264"/>
        <v>0</v>
      </c>
    </row>
    <row r="748" spans="1:28" x14ac:dyDescent="0.25">
      <c r="A748">
        <f t="shared" si="265"/>
        <v>7.1599999999998918</v>
      </c>
      <c r="B748">
        <v>0</v>
      </c>
      <c r="C748" s="5">
        <f t="shared" si="257"/>
        <v>470.90408919302251</v>
      </c>
      <c r="D748" s="5">
        <f t="shared" si="258"/>
        <v>-123.54998492359336</v>
      </c>
      <c r="E748" s="2">
        <f t="shared" si="259"/>
        <v>470.90408919302251</v>
      </c>
      <c r="F748" s="2">
        <f t="shared" si="260"/>
        <v>0</v>
      </c>
      <c r="G748" s="3">
        <v>0</v>
      </c>
      <c r="H748" s="3">
        <f t="shared" si="261"/>
        <v>49.56009785604941</v>
      </c>
      <c r="I748" s="3">
        <f t="shared" si="266"/>
        <v>-81.264399746408259</v>
      </c>
      <c r="J748" s="2">
        <f t="shared" si="246"/>
        <v>95.184588908316613</v>
      </c>
      <c r="K748" s="2">
        <f t="shared" si="247"/>
        <v>95.184588908316613</v>
      </c>
      <c r="L748" s="2">
        <f t="shared" si="248"/>
        <v>64.883837019984057</v>
      </c>
      <c r="M748" s="5">
        <f t="shared" si="249"/>
        <v>0.41598196307931734</v>
      </c>
      <c r="N748" s="4">
        <f t="shared" si="262"/>
        <v>0.25731110112421191</v>
      </c>
      <c r="O748" s="4">
        <f t="shared" si="263"/>
        <v>0.25809525785203363</v>
      </c>
      <c r="P748" s="4">
        <v>0</v>
      </c>
      <c r="Q748" s="4">
        <f t="shared" si="250"/>
        <v>0</v>
      </c>
      <c r="R748" s="5">
        <v>0</v>
      </c>
      <c r="S748" s="5">
        <f t="shared" si="251"/>
        <v>-10.367691261434132</v>
      </c>
      <c r="T748" s="5">
        <f t="shared" si="252"/>
        <v>17.000051322814059</v>
      </c>
      <c r="U748" s="6">
        <f t="shared" si="253"/>
        <v>1747.6184481382693</v>
      </c>
      <c r="V748" s="5">
        <v>0</v>
      </c>
      <c r="W748" s="5">
        <f t="shared" si="254"/>
        <v>10.54765114616974</v>
      </c>
      <c r="X748" s="5">
        <f t="shared" si="255"/>
        <v>6.43261532216939</v>
      </c>
      <c r="Y748" s="5">
        <v>0</v>
      </c>
      <c r="Z748" s="5">
        <f t="shared" si="267"/>
        <v>0.17995988473560764</v>
      </c>
      <c r="AA748" s="5">
        <f t="shared" si="256"/>
        <v>-8.7413333550165504</v>
      </c>
      <c r="AB748">
        <f t="shared" si="264"/>
        <v>0</v>
      </c>
    </row>
    <row r="749" spans="1:28" x14ac:dyDescent="0.25">
      <c r="A749">
        <f t="shared" si="265"/>
        <v>7.1699999999998916</v>
      </c>
      <c r="B749">
        <v>0</v>
      </c>
      <c r="C749" s="5">
        <f t="shared" si="257"/>
        <v>471.39969916957727</v>
      </c>
      <c r="D749" s="5">
        <f t="shared" si="258"/>
        <v>-124.36306598772519</v>
      </c>
      <c r="E749" s="2">
        <f t="shared" si="259"/>
        <v>471.39969916957727</v>
      </c>
      <c r="F749" s="2">
        <f t="shared" si="260"/>
        <v>0</v>
      </c>
      <c r="G749" s="3">
        <v>0</v>
      </c>
      <c r="H749" s="3">
        <f t="shared" si="261"/>
        <v>49.561897454896766</v>
      </c>
      <c r="I749" s="3">
        <f t="shared" si="266"/>
        <v>-81.351813079958418</v>
      </c>
      <c r="J749" s="2">
        <f t="shared" si="246"/>
        <v>95.26016570805551</v>
      </c>
      <c r="K749" s="2">
        <f t="shared" si="247"/>
        <v>95.26016570805551</v>
      </c>
      <c r="L749" s="2">
        <f t="shared" si="248"/>
        <v>64.935354947549769</v>
      </c>
      <c r="M749" s="5">
        <f t="shared" si="249"/>
        <v>0.4159688114661268</v>
      </c>
      <c r="N749" s="4">
        <f t="shared" si="262"/>
        <v>0.25700226210908478</v>
      </c>
      <c r="O749" s="4">
        <f t="shared" si="263"/>
        <v>0.25797087875803221</v>
      </c>
      <c r="P749" s="4">
        <v>0</v>
      </c>
      <c r="Q749" s="4">
        <f t="shared" si="250"/>
        <v>0</v>
      </c>
      <c r="R749" s="5">
        <v>0</v>
      </c>
      <c r="S749" s="5">
        <f t="shared" si="251"/>
        <v>-10.375971943508755</v>
      </c>
      <c r="T749" s="5">
        <f t="shared" si="252"/>
        <v>17.031311822542396</v>
      </c>
      <c r="U749" s="6">
        <f t="shared" si="253"/>
        <v>1746.9195405498501</v>
      </c>
      <c r="V749" s="5">
        <v>0</v>
      </c>
      <c r="W749" s="5">
        <f t="shared" si="254"/>
        <v>10.562288220065515</v>
      </c>
      <c r="X749" s="5">
        <f t="shared" si="255"/>
        <v>6.434854071874593</v>
      </c>
      <c r="Y749" s="5">
        <v>0</v>
      </c>
      <c r="Z749" s="5">
        <f t="shared" si="267"/>
        <v>0.18631627655675942</v>
      </c>
      <c r="AA749" s="5">
        <f t="shared" si="256"/>
        <v>-8.7078341055830109</v>
      </c>
      <c r="AB749">
        <f t="shared" si="264"/>
        <v>0</v>
      </c>
    </row>
    <row r="750" spans="1:28" x14ac:dyDescent="0.25">
      <c r="A750">
        <f t="shared" si="265"/>
        <v>7.1799999999998914</v>
      </c>
      <c r="B750">
        <v>0</v>
      </c>
      <c r="C750" s="5">
        <f t="shared" si="257"/>
        <v>471.89532745994006</v>
      </c>
      <c r="D750" s="5">
        <f t="shared" si="258"/>
        <v>-125.17701951023005</v>
      </c>
      <c r="E750" s="2">
        <f t="shared" si="259"/>
        <v>471.89532745994006</v>
      </c>
      <c r="F750" s="2">
        <f t="shared" si="260"/>
        <v>0</v>
      </c>
      <c r="G750" s="3">
        <v>0</v>
      </c>
      <c r="H750" s="3">
        <f t="shared" si="261"/>
        <v>49.563760617662332</v>
      </c>
      <c r="I750" s="3">
        <f t="shared" si="266"/>
        <v>-81.438891421014247</v>
      </c>
      <c r="J750" s="2">
        <f t="shared" si="246"/>
        <v>95.335509661661135</v>
      </c>
      <c r="K750" s="2">
        <f t="shared" si="247"/>
        <v>95.335509661661135</v>
      </c>
      <c r="L750" s="2">
        <f t="shared" si="248"/>
        <v>64.986714152461573</v>
      </c>
      <c r="M750" s="5">
        <f t="shared" si="249"/>
        <v>0.41595572539943915</v>
      </c>
      <c r="N750" s="4">
        <f t="shared" si="262"/>
        <v>0.25669459351845769</v>
      </c>
      <c r="O750" s="4">
        <f t="shared" si="263"/>
        <v>0.25784679301002134</v>
      </c>
      <c r="P750" s="4">
        <v>0</v>
      </c>
      <c r="Q750" s="4">
        <f t="shared" si="250"/>
        <v>0</v>
      </c>
      <c r="R750" s="5">
        <v>0</v>
      </c>
      <c r="S750" s="5">
        <f t="shared" si="251"/>
        <v>-10.384242270543329</v>
      </c>
      <c r="T750" s="5">
        <f t="shared" si="252"/>
        <v>17.062490178740013</v>
      </c>
      <c r="U750" s="6">
        <f t="shared" si="253"/>
        <v>1746.2209124685619</v>
      </c>
      <c r="V750" s="5">
        <v>0</v>
      </c>
      <c r="W750" s="5">
        <f t="shared" si="254"/>
        <v>10.576866970945726</v>
      </c>
      <c r="X750" s="5">
        <f t="shared" si="255"/>
        <v>6.4370879009478097</v>
      </c>
      <c r="Y750" s="5">
        <v>0</v>
      </c>
      <c r="Z750" s="5">
        <f t="shared" si="267"/>
        <v>0.19262470040239776</v>
      </c>
      <c r="AA750" s="5">
        <f t="shared" si="256"/>
        <v>-8.6744219203121773</v>
      </c>
      <c r="AB750">
        <f t="shared" si="264"/>
        <v>0</v>
      </c>
    </row>
    <row r="751" spans="1:28" x14ac:dyDescent="0.25">
      <c r="A751">
        <f t="shared" si="265"/>
        <v>7.1899999999998911</v>
      </c>
      <c r="B751">
        <v>0</v>
      </c>
      <c r="C751" s="5">
        <f t="shared" si="257"/>
        <v>472.39097469735168</v>
      </c>
      <c r="D751" s="5">
        <f t="shared" si="258"/>
        <v>-125.99184214553621</v>
      </c>
      <c r="E751" s="2">
        <f t="shared" si="259"/>
        <v>472.39097469735168</v>
      </c>
      <c r="F751" s="2">
        <f t="shared" si="260"/>
        <v>0</v>
      </c>
      <c r="G751" s="3">
        <v>0</v>
      </c>
      <c r="H751" s="3">
        <f t="shared" si="261"/>
        <v>49.565686864666354</v>
      </c>
      <c r="I751" s="3">
        <f t="shared" si="266"/>
        <v>-81.525635640217374</v>
      </c>
      <c r="J751" s="2">
        <f t="shared" si="246"/>
        <v>95.410620902013008</v>
      </c>
      <c r="K751" s="2">
        <f t="shared" si="247"/>
        <v>95.410620902013008</v>
      </c>
      <c r="L751" s="2">
        <f t="shared" si="248"/>
        <v>65.037914725298577</v>
      </c>
      <c r="M751" s="5">
        <f t="shared" si="249"/>
        <v>0.4159427044884198</v>
      </c>
      <c r="N751" s="4">
        <f t="shared" si="262"/>
        <v>0.25638809036042615</v>
      </c>
      <c r="O751" s="4">
        <f t="shared" si="263"/>
        <v>0.257723000237911</v>
      </c>
      <c r="P751" s="4">
        <v>0</v>
      </c>
      <c r="Q751" s="4">
        <f t="shared" si="250"/>
        <v>0</v>
      </c>
      <c r="R751" s="5">
        <v>0</v>
      </c>
      <c r="S751" s="5">
        <f t="shared" si="251"/>
        <v>-10.392502180529167</v>
      </c>
      <c r="T751" s="5">
        <f t="shared" si="252"/>
        <v>17.093586304439256</v>
      </c>
      <c r="U751" s="6">
        <f t="shared" si="253"/>
        <v>1745.5225637826229</v>
      </c>
      <c r="V751" s="5">
        <v>0</v>
      </c>
      <c r="W751" s="5">
        <f t="shared" si="254"/>
        <v>10.591387466752412</v>
      </c>
      <c r="X751" s="5">
        <f t="shared" si="255"/>
        <v>6.4393167930165687</v>
      </c>
      <c r="Y751" s="5">
        <v>0</v>
      </c>
      <c r="Z751" s="5">
        <f t="shared" si="267"/>
        <v>0.19888528622324486</v>
      </c>
      <c r="AA751" s="5">
        <f t="shared" si="256"/>
        <v>-8.6410969025441737</v>
      </c>
      <c r="AB751">
        <f t="shared" si="264"/>
        <v>0</v>
      </c>
    </row>
    <row r="752" spans="1:28" x14ac:dyDescent="0.25">
      <c r="A752">
        <f t="shared" si="265"/>
        <v>7.1999999999998909</v>
      </c>
      <c r="B752">
        <v>0</v>
      </c>
      <c r="C752" s="5">
        <f t="shared" si="257"/>
        <v>472.88664151026268</v>
      </c>
      <c r="D752" s="5">
        <f t="shared" si="258"/>
        <v>-126.8075305567835</v>
      </c>
      <c r="E752" s="2">
        <f t="shared" si="259"/>
        <v>472.88664151026268</v>
      </c>
      <c r="F752" s="2">
        <f t="shared" si="260"/>
        <v>0</v>
      </c>
      <c r="G752" s="3">
        <v>0</v>
      </c>
      <c r="H752" s="3">
        <f t="shared" si="261"/>
        <v>49.567675717528587</v>
      </c>
      <c r="I752" s="3">
        <f t="shared" si="266"/>
        <v>-81.61204660924281</v>
      </c>
      <c r="J752" s="2">
        <f t="shared" si="246"/>
        <v>95.485499568192523</v>
      </c>
      <c r="K752" s="2">
        <f t="shared" si="247"/>
        <v>95.485499568192523</v>
      </c>
      <c r="L752" s="2">
        <f t="shared" si="248"/>
        <v>65.088956760867433</v>
      </c>
      <c r="M752" s="5">
        <f t="shared" si="249"/>
        <v>0.41592974834450519</v>
      </c>
      <c r="N752" s="4">
        <f t="shared" si="262"/>
        <v>0.25608274765678019</v>
      </c>
      <c r="O752" s="4">
        <f t="shared" si="263"/>
        <v>0.2575995000655365</v>
      </c>
      <c r="P752" s="4">
        <v>0</v>
      </c>
      <c r="Q752" s="4">
        <f t="shared" si="250"/>
        <v>0</v>
      </c>
      <c r="R752" s="5">
        <v>0</v>
      </c>
      <c r="S752" s="5">
        <f t="shared" si="251"/>
        <v>-10.400751611918155</v>
      </c>
      <c r="T752" s="5">
        <f t="shared" si="252"/>
        <v>17.124600115612274</v>
      </c>
      <c r="U752" s="6">
        <f t="shared" si="253"/>
        <v>1744.8244943802979</v>
      </c>
      <c r="V752" s="5">
        <v>0</v>
      </c>
      <c r="W752" s="5">
        <f t="shared" si="254"/>
        <v>10.60584977670359</v>
      </c>
      <c r="X752" s="5">
        <f t="shared" si="255"/>
        <v>6.4415407318179989</v>
      </c>
      <c r="Y752" s="5">
        <v>0</v>
      </c>
      <c r="Z752" s="5">
        <f t="shared" si="267"/>
        <v>0.20509816478543463</v>
      </c>
      <c r="AA752" s="5">
        <f t="shared" si="256"/>
        <v>-8.607859152569727</v>
      </c>
      <c r="AB752">
        <f t="shared" si="264"/>
        <v>0</v>
      </c>
    </row>
    <row r="753" spans="1:28" x14ac:dyDescent="0.25">
      <c r="A753">
        <f t="shared" si="265"/>
        <v>7.2099999999998907</v>
      </c>
      <c r="B753">
        <v>0</v>
      </c>
      <c r="C753" s="5">
        <f t="shared" si="257"/>
        <v>473.3823285223462</v>
      </c>
      <c r="D753" s="5">
        <f t="shared" si="258"/>
        <v>-127.62408141583356</v>
      </c>
      <c r="E753" s="2">
        <f t="shared" si="259"/>
        <v>473.3823285223462</v>
      </c>
      <c r="F753" s="2">
        <f t="shared" si="260"/>
        <v>0</v>
      </c>
      <c r="G753" s="3">
        <v>0</v>
      </c>
      <c r="H753" s="3">
        <f t="shared" si="261"/>
        <v>49.569726699176442</v>
      </c>
      <c r="I753" s="3">
        <f t="shared" si="266"/>
        <v>-81.698125200768501</v>
      </c>
      <c r="J753" s="2">
        <f t="shared" si="246"/>
        <v>95.560145805411437</v>
      </c>
      <c r="K753" s="2">
        <f t="shared" si="247"/>
        <v>95.560145805411437</v>
      </c>
      <c r="L753" s="2">
        <f t="shared" si="248"/>
        <v>65.139840358153663</v>
      </c>
      <c r="M753" s="5">
        <f t="shared" si="249"/>
        <v>0.41591685658139443</v>
      </c>
      <c r="N753" s="4">
        <f t="shared" si="262"/>
        <v>0.25577856044312602</v>
      </c>
      <c r="O753" s="4">
        <f t="shared" si="263"/>
        <v>0.25747629211075029</v>
      </c>
      <c r="P753" s="4">
        <v>0</v>
      </c>
      <c r="Q753" s="4">
        <f t="shared" si="250"/>
        <v>0</v>
      </c>
      <c r="R753" s="5">
        <v>0</v>
      </c>
      <c r="S753" s="5">
        <f t="shared" si="251"/>
        <v>-10.408990503620476</v>
      </c>
      <c r="T753" s="5">
        <f t="shared" si="252"/>
        <v>17.155531531153766</v>
      </c>
      <c r="U753" s="6">
        <f t="shared" si="253"/>
        <v>1744.1267041498957</v>
      </c>
      <c r="V753" s="5">
        <v>0</v>
      </c>
      <c r="W753" s="5">
        <f t="shared" si="254"/>
        <v>10.620253971279244</v>
      </c>
      <c r="X753" s="5">
        <f t="shared" si="255"/>
        <v>6.4437597011981786</v>
      </c>
      <c r="Y753" s="5">
        <v>0</v>
      </c>
      <c r="Z753" s="5">
        <f t="shared" si="267"/>
        <v>0.21126346765876747</v>
      </c>
      <c r="AA753" s="5">
        <f t="shared" si="256"/>
        <v>-8.5747087676480547</v>
      </c>
      <c r="AB753">
        <f t="shared" si="264"/>
        <v>0</v>
      </c>
    </row>
    <row r="754" spans="1:28" x14ac:dyDescent="0.25">
      <c r="A754">
        <f t="shared" si="265"/>
        <v>7.2199999999998905</v>
      </c>
      <c r="B754">
        <v>0</v>
      </c>
      <c r="C754" s="5">
        <f t="shared" si="257"/>
        <v>473.87803635251134</v>
      </c>
      <c r="D754" s="5">
        <f t="shared" si="258"/>
        <v>-128.44149140327963</v>
      </c>
      <c r="E754" s="2">
        <f t="shared" si="259"/>
        <v>473.87803635251134</v>
      </c>
      <c r="F754" s="2">
        <f t="shared" si="260"/>
        <v>0</v>
      </c>
      <c r="G754" s="3">
        <v>0</v>
      </c>
      <c r="H754" s="3">
        <f t="shared" si="261"/>
        <v>49.571839333853028</v>
      </c>
      <c r="I754" s="3">
        <f t="shared" si="266"/>
        <v>-81.783872288444982</v>
      </c>
      <c r="J754" s="2">
        <f t="shared" si="246"/>
        <v>95.634559764940718</v>
      </c>
      <c r="K754" s="2">
        <f t="shared" si="247"/>
        <v>95.634559764940718</v>
      </c>
      <c r="L754" s="2">
        <f t="shared" si="248"/>
        <v>65.190565620273148</v>
      </c>
      <c r="M754" s="5">
        <f t="shared" si="249"/>
        <v>0.41590402881504185</v>
      </c>
      <c r="N754" s="4">
        <f t="shared" si="262"/>
        <v>0.25547552376900373</v>
      </c>
      <c r="O754" s="4">
        <f t="shared" si="263"/>
        <v>0.2573533759855125</v>
      </c>
      <c r="P754" s="4">
        <v>0</v>
      </c>
      <c r="Q754" s="4">
        <f t="shared" si="250"/>
        <v>0</v>
      </c>
      <c r="R754" s="5">
        <v>0</v>
      </c>
      <c r="S754" s="5">
        <f t="shared" si="251"/>
        <v>-10.417218795002411</v>
      </c>
      <c r="T754" s="5">
        <f t="shared" si="252"/>
        <v>17.18638047286365</v>
      </c>
      <c r="U754" s="6">
        <f t="shared" si="253"/>
        <v>1743.4291929797698</v>
      </c>
      <c r="V754" s="5">
        <v>0</v>
      </c>
      <c r="W754" s="5">
        <f t="shared" si="254"/>
        <v>10.634600122207292</v>
      </c>
      <c r="X754" s="5">
        <f t="shared" si="255"/>
        <v>6.4459736851114711</v>
      </c>
      <c r="Y754" s="5">
        <v>0</v>
      </c>
      <c r="Z754" s="5">
        <f t="shared" si="267"/>
        <v>0.21738132720488146</v>
      </c>
      <c r="AA754" s="5">
        <f t="shared" si="256"/>
        <v>-8.5416458420248773</v>
      </c>
      <c r="AB754">
        <f t="shared" si="264"/>
        <v>0</v>
      </c>
    </row>
    <row r="755" spans="1:28" x14ac:dyDescent="0.25">
      <c r="A755">
        <f t="shared" si="265"/>
        <v>7.2299999999998903</v>
      </c>
      <c r="B755">
        <v>0</v>
      </c>
      <c r="C755" s="5">
        <f t="shared" si="257"/>
        <v>474.37376561491624</v>
      </c>
      <c r="D755" s="5">
        <f t="shared" si="258"/>
        <v>-129.25975720845619</v>
      </c>
      <c r="E755" s="2">
        <f t="shared" si="259"/>
        <v>474.37376561491624</v>
      </c>
      <c r="F755" s="2">
        <f t="shared" si="260"/>
        <v>0</v>
      </c>
      <c r="G755" s="3">
        <v>0</v>
      </c>
      <c r="H755" s="3">
        <f t="shared" si="261"/>
        <v>49.574013147125079</v>
      </c>
      <c r="I755" s="3">
        <f t="shared" si="266"/>
        <v>-81.869288746865237</v>
      </c>
      <c r="J755" s="2">
        <f t="shared" si="246"/>
        <v>95.708741604040142</v>
      </c>
      <c r="K755" s="2">
        <f t="shared" si="247"/>
        <v>95.708741604040142</v>
      </c>
      <c r="L755" s="2">
        <f t="shared" si="248"/>
        <v>65.241132654424092</v>
      </c>
      <c r="M755" s="5">
        <f t="shared" si="249"/>
        <v>0.41589126466364845</v>
      </c>
      <c r="N755" s="4">
        <f t="shared" si="262"/>
        <v>0.2551736326980007</v>
      </c>
      <c r="O755" s="4">
        <f t="shared" si="263"/>
        <v>0.25723075129598039</v>
      </c>
      <c r="P755" s="4">
        <v>0</v>
      </c>
      <c r="Q755" s="4">
        <f t="shared" si="250"/>
        <v>0</v>
      </c>
      <c r="R755" s="5">
        <v>0</v>
      </c>
      <c r="S755" s="5">
        <f t="shared" si="251"/>
        <v>-10.425436425884142</v>
      </c>
      <c r="T755" s="5">
        <f t="shared" si="252"/>
        <v>17.217146865429704</v>
      </c>
      <c r="U755" s="6">
        <f t="shared" si="253"/>
        <v>1742.7319607583186</v>
      </c>
      <c r="V755" s="5">
        <v>0</v>
      </c>
      <c r="W755" s="5">
        <f t="shared" si="254"/>
        <v>10.648888302449647</v>
      </c>
      <c r="X755" s="5">
        <f t="shared" si="255"/>
        <v>6.4481826676198999</v>
      </c>
      <c r="Y755" s="5">
        <v>0</v>
      </c>
      <c r="Z755" s="5">
        <f t="shared" si="267"/>
        <v>0.22345187656550536</v>
      </c>
      <c r="AA755" s="5">
        <f t="shared" si="256"/>
        <v>-8.5086704669503952</v>
      </c>
      <c r="AB755">
        <f t="shared" si="264"/>
        <v>0</v>
      </c>
    </row>
    <row r="756" spans="1:28" x14ac:dyDescent="0.25">
      <c r="A756">
        <f t="shared" si="265"/>
        <v>7.2399999999998901</v>
      </c>
      <c r="B756">
        <v>0</v>
      </c>
      <c r="C756" s="5">
        <f t="shared" si="257"/>
        <v>474.86951691898128</v>
      </c>
      <c r="D756" s="5">
        <f t="shared" si="258"/>
        <v>-130.0788755294482</v>
      </c>
      <c r="E756" s="2">
        <f t="shared" si="259"/>
        <v>474.86951691898128</v>
      </c>
      <c r="F756" s="2">
        <f t="shared" si="260"/>
        <v>0</v>
      </c>
      <c r="G756" s="3">
        <v>0</v>
      </c>
      <c r="H756" s="3">
        <f t="shared" si="261"/>
        <v>49.576247665890733</v>
      </c>
      <c r="I756" s="3">
        <f t="shared" si="266"/>
        <v>-81.954375451534744</v>
      </c>
      <c r="J756" s="2">
        <f t="shared" si="246"/>
        <v>95.782691485888293</v>
      </c>
      <c r="K756" s="2">
        <f t="shared" si="247"/>
        <v>95.782691485888293</v>
      </c>
      <c r="L756" s="2">
        <f t="shared" si="248"/>
        <v>65.291541571839318</v>
      </c>
      <c r="M756" s="5">
        <f t="shared" si="249"/>
        <v>0.41587856374765375</v>
      </c>
      <c r="N756" s="4">
        <f t="shared" si="262"/>
        <v>0.25487288230786198</v>
      </c>
      <c r="O756" s="4">
        <f t="shared" si="263"/>
        <v>0.2571084176425974</v>
      </c>
      <c r="P756" s="4">
        <v>0</v>
      </c>
      <c r="Q756" s="4">
        <f t="shared" si="250"/>
        <v>0</v>
      </c>
      <c r="R756" s="5">
        <v>0</v>
      </c>
      <c r="S756" s="5">
        <f t="shared" si="251"/>
        <v>-10.433643336537616</v>
      </c>
      <c r="T756" s="5">
        <f t="shared" si="252"/>
        <v>17.24783063641015</v>
      </c>
      <c r="U756" s="6">
        <f t="shared" si="253"/>
        <v>1742.0350073739851</v>
      </c>
      <c r="V756" s="5">
        <v>0</v>
      </c>
      <c r="W756" s="5">
        <f t="shared" si="254"/>
        <v>10.663118586188361</v>
      </c>
      <c r="X756" s="5">
        <f t="shared" si="255"/>
        <v>6.4503866328925472</v>
      </c>
      <c r="Y756" s="5">
        <v>0</v>
      </c>
      <c r="Z756" s="5">
        <f t="shared" si="267"/>
        <v>0.22947524965074528</v>
      </c>
      <c r="AA756" s="5">
        <f t="shared" si="256"/>
        <v>-8.4757827306973041</v>
      </c>
      <c r="AB756">
        <f t="shared" si="264"/>
        <v>0</v>
      </c>
    </row>
    <row r="757" spans="1:28" x14ac:dyDescent="0.25">
      <c r="A757">
        <f t="shared" si="265"/>
        <v>7.2499999999998899</v>
      </c>
      <c r="B757">
        <v>0</v>
      </c>
      <c r="C757" s="5">
        <f t="shared" si="257"/>
        <v>475.36529086940266</v>
      </c>
      <c r="D757" s="5">
        <f t="shared" si="258"/>
        <v>-130.89884307310007</v>
      </c>
      <c r="E757" s="2">
        <f t="shared" si="259"/>
        <v>475.36529086940266</v>
      </c>
      <c r="F757" s="2">
        <f t="shared" si="260"/>
        <v>0</v>
      </c>
      <c r="G757" s="3">
        <v>0</v>
      </c>
      <c r="H757" s="3">
        <f t="shared" si="261"/>
        <v>49.578542418387244</v>
      </c>
      <c r="I757" s="3">
        <f t="shared" si="266"/>
        <v>-82.039133278841717</v>
      </c>
      <c r="J757" s="2">
        <f t="shared" si="246"/>
        <v>95.856409579513127</v>
      </c>
      <c r="K757" s="2">
        <f t="shared" si="247"/>
        <v>95.856409579513127</v>
      </c>
      <c r="L757" s="2">
        <f t="shared" si="248"/>
        <v>65.341792487738999</v>
      </c>
      <c r="M757" s="5">
        <f t="shared" si="249"/>
        <v>0.41586592568972736</v>
      </c>
      <c r="N757" s="4">
        <f t="shared" si="262"/>
        <v>0.25457326769059663</v>
      </c>
      <c r="O757" s="4">
        <f t="shared" si="263"/>
        <v>0.25698637462018048</v>
      </c>
      <c r="P757" s="4">
        <v>0</v>
      </c>
      <c r="Q757" s="4">
        <f t="shared" si="250"/>
        <v>0</v>
      </c>
      <c r="R757" s="5">
        <v>0</v>
      </c>
      <c r="S757" s="5">
        <f t="shared" si="251"/>
        <v>-10.441839467684421</v>
      </c>
      <c r="T757" s="5">
        <f t="shared" si="252"/>
        <v>17.27843171621619</v>
      </c>
      <c r="U757" s="6">
        <f t="shared" si="253"/>
        <v>1741.338332715256</v>
      </c>
      <c r="V757" s="5">
        <v>0</v>
      </c>
      <c r="W757" s="5">
        <f t="shared" si="254"/>
        <v>10.677291048811759</v>
      </c>
      <c r="X757" s="5">
        <f t="shared" si="255"/>
        <v>6.4525855652049628</v>
      </c>
      <c r="Y757" s="5">
        <v>0</v>
      </c>
      <c r="Z757" s="5">
        <f t="shared" si="267"/>
        <v>0.23545158112733766</v>
      </c>
      <c r="AA757" s="5">
        <f t="shared" si="256"/>
        <v>-8.4429827185788469</v>
      </c>
      <c r="AB757">
        <f t="shared" si="264"/>
        <v>0</v>
      </c>
    </row>
    <row r="758" spans="1:28" x14ac:dyDescent="0.25">
      <c r="A758">
        <f t="shared" si="265"/>
        <v>7.2599999999998897</v>
      </c>
      <c r="B758">
        <v>0</v>
      </c>
      <c r="C758" s="5">
        <f t="shared" si="257"/>
        <v>475.86108806616556</v>
      </c>
      <c r="D758" s="5">
        <f t="shared" si="258"/>
        <v>-131.71965655502441</v>
      </c>
      <c r="E758" s="2">
        <f t="shared" si="259"/>
        <v>475.86108806616556</v>
      </c>
      <c r="F758" s="2">
        <f t="shared" si="260"/>
        <v>0</v>
      </c>
      <c r="G758" s="3">
        <v>0</v>
      </c>
      <c r="H758" s="3">
        <f t="shared" si="261"/>
        <v>49.58089693419852</v>
      </c>
      <c r="I758" s="3">
        <f t="shared" si="266"/>
        <v>-82.123563106027504</v>
      </c>
      <c r="J758" s="2">
        <f t="shared" si="246"/>
        <v>95.929896059723205</v>
      </c>
      <c r="K758" s="2">
        <f t="shared" si="247"/>
        <v>95.929896059723205</v>
      </c>
      <c r="L758" s="2">
        <f t="shared" si="248"/>
        <v>65.391885521283712</v>
      </c>
      <c r="M758" s="5">
        <f t="shared" si="249"/>
        <v>0.41585335011476066</v>
      </c>
      <c r="N758" s="4">
        <f t="shared" si="262"/>
        <v>0.25427478395258013</v>
      </c>
      <c r="O758" s="4">
        <f t="shared" si="263"/>
        <v>0.25686462181800729</v>
      </c>
      <c r="P758" s="4">
        <v>0</v>
      </c>
      <c r="Q758" s="4">
        <f t="shared" si="250"/>
        <v>0</v>
      </c>
      <c r="R758" s="5">
        <v>0</v>
      </c>
      <c r="S758" s="5">
        <f t="shared" si="251"/>
        <v>-10.450024760493738</v>
      </c>
      <c r="T758" s="5">
        <f t="shared" si="252"/>
        <v>17.308950038094547</v>
      </c>
      <c r="U758" s="6">
        <f t="shared" si="253"/>
        <v>1740.6419366706643</v>
      </c>
      <c r="V758" s="5">
        <v>0</v>
      </c>
      <c r="W758" s="5">
        <f t="shared" si="254"/>
        <v>10.691405766900729</v>
      </c>
      <c r="X758" s="5">
        <f t="shared" si="255"/>
        <v>6.4547794489386261</v>
      </c>
      <c r="Y758" s="5">
        <v>0</v>
      </c>
      <c r="Z758" s="5">
        <f t="shared" si="267"/>
        <v>0.24138100640699101</v>
      </c>
      <c r="AA758" s="5">
        <f t="shared" si="256"/>
        <v>-8.4102705129668252</v>
      </c>
      <c r="AB758">
        <f t="shared" si="264"/>
        <v>0</v>
      </c>
    </row>
    <row r="759" spans="1:28" x14ac:dyDescent="0.25">
      <c r="A759">
        <f t="shared" si="265"/>
        <v>7.2699999999998894</v>
      </c>
      <c r="B759">
        <v>0</v>
      </c>
      <c r="C759" s="5">
        <f t="shared" si="257"/>
        <v>476.35690910455787</v>
      </c>
      <c r="D759" s="5">
        <f t="shared" si="258"/>
        <v>-132.54131269961033</v>
      </c>
      <c r="E759" s="2">
        <f t="shared" si="259"/>
        <v>476.35690910455787</v>
      </c>
      <c r="F759" s="2">
        <f t="shared" si="260"/>
        <v>0</v>
      </c>
      <c r="G759" s="3">
        <v>0</v>
      </c>
      <c r="H759" s="3">
        <f t="shared" si="261"/>
        <v>49.58331074426259</v>
      </c>
      <c r="I759" s="3">
        <f t="shared" si="266"/>
        <v>-82.20766581115717</v>
      </c>
      <c r="J759" s="2">
        <f t="shared" si="246"/>
        <v>96.003151107039216</v>
      </c>
      <c r="K759" s="2">
        <f t="shared" si="247"/>
        <v>96.003151107039216</v>
      </c>
      <c r="L759" s="2">
        <f t="shared" si="248"/>
        <v>65.441820795527747</v>
      </c>
      <c r="M759" s="5">
        <f t="shared" si="249"/>
        <v>0.4158408366498581</v>
      </c>
      <c r="N759" s="4">
        <f t="shared" si="262"/>
        <v>0.25397742621465391</v>
      </c>
      <c r="O759" s="4">
        <f t="shared" si="263"/>
        <v>0.25674315881990184</v>
      </c>
      <c r="P759" s="4">
        <v>0</v>
      </c>
      <c r="Q759" s="4">
        <f t="shared" si="250"/>
        <v>0</v>
      </c>
      <c r="R759" s="5">
        <v>0</v>
      </c>
      <c r="S759" s="5">
        <f t="shared" si="251"/>
        <v>-10.458199156580269</v>
      </c>
      <c r="T759" s="5">
        <f t="shared" si="252"/>
        <v>17.339385538109912</v>
      </c>
      <c r="U759" s="6">
        <f t="shared" si="253"/>
        <v>1739.9458191287861</v>
      </c>
      <c r="V759" s="5">
        <v>0</v>
      </c>
      <c r="W759" s="5">
        <f t="shared" si="254"/>
        <v>10.705462818214974</v>
      </c>
      <c r="X759" s="5">
        <f t="shared" si="255"/>
        <v>6.4569682685803818</v>
      </c>
      <c r="Y759" s="5">
        <v>0</v>
      </c>
      <c r="Z759" s="5">
        <f t="shared" si="267"/>
        <v>0.24726366163470459</v>
      </c>
      <c r="AA759" s="5">
        <f t="shared" si="256"/>
        <v>-8.3776461933097046</v>
      </c>
      <c r="AB759">
        <f t="shared" si="264"/>
        <v>0</v>
      </c>
    </row>
    <row r="760" spans="1:28" x14ac:dyDescent="0.25">
      <c r="A760">
        <f t="shared" si="265"/>
        <v>7.2799999999998892</v>
      </c>
      <c r="B760">
        <v>0</v>
      </c>
      <c r="C760" s="5">
        <f t="shared" si="257"/>
        <v>476.85275457518361</v>
      </c>
      <c r="D760" s="5">
        <f t="shared" si="258"/>
        <v>-133.36380824003157</v>
      </c>
      <c r="E760" s="2">
        <f t="shared" si="259"/>
        <v>476.85275457518361</v>
      </c>
      <c r="F760" s="2">
        <f t="shared" si="260"/>
        <v>0</v>
      </c>
      <c r="G760" s="3">
        <v>0</v>
      </c>
      <c r="H760" s="3">
        <f t="shared" si="261"/>
        <v>49.585783380878937</v>
      </c>
      <c r="I760" s="3">
        <f t="shared" si="266"/>
        <v>-82.291442273090269</v>
      </c>
      <c r="J760" s="2">
        <f t="shared" si="246"/>
        <v>96.076174907626282</v>
      </c>
      <c r="K760" s="2">
        <f t="shared" si="247"/>
        <v>96.076174907626282</v>
      </c>
      <c r="L760" s="2">
        <f t="shared" si="248"/>
        <v>65.491598437373057</v>
      </c>
      <c r="M760" s="5">
        <f t="shared" si="249"/>
        <v>0.41582838492432855</v>
      </c>
      <c r="N760" s="4">
        <f t="shared" si="262"/>
        <v>0.25368118961222103</v>
      </c>
      <c r="O760" s="4">
        <f t="shared" si="263"/>
        <v>0.2566219852043195</v>
      </c>
      <c r="P760" s="4">
        <v>0</v>
      </c>
      <c r="Q760" s="4">
        <f t="shared" si="250"/>
        <v>0</v>
      </c>
      <c r="R760" s="5">
        <v>0</v>
      </c>
      <c r="S760" s="5">
        <f t="shared" si="251"/>
        <v>-10.466362598002259</v>
      </c>
      <c r="T760" s="5">
        <f t="shared" si="252"/>
        <v>17.369738155127379</v>
      </c>
      <c r="U760" s="6">
        <f t="shared" si="253"/>
        <v>1739.2499799782424</v>
      </c>
      <c r="V760" s="5">
        <v>0</v>
      </c>
      <c r="W760" s="5">
        <f t="shared" si="254"/>
        <v>10.7194622816794</v>
      </c>
      <c r="X760" s="5">
        <f t="shared" si="255"/>
        <v>6.4591520087219445</v>
      </c>
      <c r="Y760" s="5">
        <v>0</v>
      </c>
      <c r="Z760" s="5">
        <f t="shared" si="267"/>
        <v>0.25309968367714042</v>
      </c>
      <c r="AA760" s="5">
        <f t="shared" si="256"/>
        <v>-8.3451098361506766</v>
      </c>
      <c r="AB760">
        <f t="shared" si="264"/>
        <v>0</v>
      </c>
    </row>
    <row r="761" spans="1:28" x14ac:dyDescent="0.25">
      <c r="A761">
        <f t="shared" si="265"/>
        <v>7.289999999999889</v>
      </c>
      <c r="B761">
        <v>0</v>
      </c>
      <c r="C761" s="5">
        <f t="shared" si="257"/>
        <v>477.34862506397656</v>
      </c>
      <c r="D761" s="5">
        <f t="shared" si="258"/>
        <v>-134.18713991825427</v>
      </c>
      <c r="E761" s="2">
        <f t="shared" si="259"/>
        <v>477.34862506397656</v>
      </c>
      <c r="F761" s="2">
        <f t="shared" si="260"/>
        <v>0</v>
      </c>
      <c r="G761" s="3">
        <v>0</v>
      </c>
      <c r="H761" s="3">
        <f t="shared" si="261"/>
        <v>49.588314377715704</v>
      </c>
      <c r="I761" s="3">
        <f t="shared" si="266"/>
        <v>-82.374893371451776</v>
      </c>
      <c r="J761" s="2">
        <f t="shared" si="246"/>
        <v>96.148967653226606</v>
      </c>
      <c r="K761" s="2">
        <f t="shared" si="247"/>
        <v>96.148967653226606</v>
      </c>
      <c r="L761" s="2">
        <f t="shared" si="248"/>
        <v>65.541218577523239</v>
      </c>
      <c r="M761" s="5">
        <f t="shared" si="249"/>
        <v>0.41581599456967633</v>
      </c>
      <c r="N761" s="4">
        <f t="shared" si="262"/>
        <v>0.25338606929533841</v>
      </c>
      <c r="O761" s="4">
        <f t="shared" si="263"/>
        <v>0.25650110054443132</v>
      </c>
      <c r="P761" s="4">
        <v>0</v>
      </c>
      <c r="Q761" s="4">
        <f t="shared" si="250"/>
        <v>0</v>
      </c>
      <c r="R761" s="5">
        <v>0</v>
      </c>
      <c r="S761" s="5">
        <f t="shared" si="251"/>
        <v>-10.474515027259496</v>
      </c>
      <c r="T761" s="5">
        <f t="shared" si="252"/>
        <v>17.400007830794856</v>
      </c>
      <c r="U761" s="6">
        <f t="shared" si="253"/>
        <v>1738.5544191076992</v>
      </c>
      <c r="V761" s="5">
        <v>0</v>
      </c>
      <c r="W761" s="5">
        <f t="shared" si="254"/>
        <v>10.733404237370527</v>
      </c>
      <c r="X761" s="5">
        <f t="shared" si="255"/>
        <v>6.4613306540593962</v>
      </c>
      <c r="Y761" s="5">
        <v>0</v>
      </c>
      <c r="Z761" s="5">
        <f t="shared" si="267"/>
        <v>0.25888921011103072</v>
      </c>
      <c r="AA761" s="5">
        <f t="shared" si="256"/>
        <v>-8.3126615151457486</v>
      </c>
      <c r="AB761">
        <f t="shared" si="264"/>
        <v>0</v>
      </c>
    </row>
    <row r="762" spans="1:28" x14ac:dyDescent="0.25">
      <c r="A762">
        <f t="shared" si="265"/>
        <v>7.2999999999998888</v>
      </c>
      <c r="B762">
        <v>0</v>
      </c>
      <c r="C762" s="5">
        <f t="shared" si="257"/>
        <v>477.84452115221421</v>
      </c>
      <c r="D762" s="5">
        <f t="shared" si="258"/>
        <v>-135.01130448504455</v>
      </c>
      <c r="E762" s="2">
        <f t="shared" si="259"/>
        <v>477.84452115221421</v>
      </c>
      <c r="F762" s="2">
        <f t="shared" si="260"/>
        <v>0</v>
      </c>
      <c r="G762" s="3">
        <v>0</v>
      </c>
      <c r="H762" s="3">
        <f t="shared" si="261"/>
        <v>49.590903269816813</v>
      </c>
      <c r="I762" s="3">
        <f t="shared" si="266"/>
        <v>-82.458019986603233</v>
      </c>
      <c r="J762" s="2">
        <f t="shared" si="246"/>
        <v>96.221529541092764</v>
      </c>
      <c r="K762" s="2">
        <f t="shared" si="247"/>
        <v>96.221529541092764</v>
      </c>
      <c r="L762" s="2">
        <f t="shared" si="248"/>
        <v>65.590681350438146</v>
      </c>
      <c r="M762" s="5">
        <f t="shared" si="249"/>
        <v>0.41580366521959294</v>
      </c>
      <c r="N762" s="4">
        <f t="shared" si="262"/>
        <v>0.253092060428806</v>
      </c>
      <c r="O762" s="4">
        <f t="shared" si="263"/>
        <v>0.25638050440820692</v>
      </c>
      <c r="P762" s="4">
        <v>0</v>
      </c>
      <c r="Q762" s="4">
        <f t="shared" si="250"/>
        <v>0</v>
      </c>
      <c r="R762" s="5">
        <v>0</v>
      </c>
      <c r="S762" s="5">
        <f t="shared" si="251"/>
        <v>-10.482656387291401</v>
      </c>
      <c r="T762" s="5">
        <f t="shared" si="252"/>
        <v>17.430194509525446</v>
      </c>
      <c r="U762" s="6">
        <f t="shared" si="253"/>
        <v>1737.859136405867</v>
      </c>
      <c r="V762" s="5">
        <v>0</v>
      </c>
      <c r="W762" s="5">
        <f t="shared" si="254"/>
        <v>10.747288766502969</v>
      </c>
      <c r="X762" s="5">
        <f t="shared" si="255"/>
        <v>6.4635041893927063</v>
      </c>
      <c r="Y762" s="5">
        <v>0</v>
      </c>
      <c r="Z762" s="5">
        <f t="shared" si="267"/>
        <v>0.26463237921156768</v>
      </c>
      <c r="AA762" s="5">
        <f t="shared" si="256"/>
        <v>-8.2803013010818489</v>
      </c>
      <c r="AB762">
        <f t="shared" si="264"/>
        <v>0</v>
      </c>
    </row>
    <row r="763" spans="1:28" x14ac:dyDescent="0.25">
      <c r="A763">
        <f t="shared" si="265"/>
        <v>7.3099999999998886</v>
      </c>
      <c r="B763">
        <v>0</v>
      </c>
      <c r="C763" s="5">
        <f t="shared" si="257"/>
        <v>478.34044341653134</v>
      </c>
      <c r="D763" s="5">
        <f t="shared" si="258"/>
        <v>-135.83629869997563</v>
      </c>
      <c r="E763" s="2">
        <f t="shared" si="259"/>
        <v>478.34044341653134</v>
      </c>
      <c r="F763" s="2">
        <f t="shared" si="260"/>
        <v>0</v>
      </c>
      <c r="G763" s="3">
        <v>0</v>
      </c>
      <c r="H763" s="3">
        <f t="shared" si="261"/>
        <v>49.593549593608927</v>
      </c>
      <c r="I763" s="3">
        <f t="shared" si="266"/>
        <v>-82.540822999614051</v>
      </c>
      <c r="J763" s="2">
        <f t="shared" si="246"/>
        <v>96.293860773921423</v>
      </c>
      <c r="K763" s="2">
        <f t="shared" si="247"/>
        <v>96.293860773921423</v>
      </c>
      <c r="L763" s="2">
        <f t="shared" si="248"/>
        <v>65.639986894288626</v>
      </c>
      <c r="M763" s="5">
        <f t="shared" si="249"/>
        <v>0.41579139650994762</v>
      </c>
      <c r="N763" s="4">
        <f t="shared" si="262"/>
        <v>0.2527991581922524</v>
      </c>
      <c r="O763" s="4">
        <f t="shared" si="263"/>
        <v>0.25626019635849695</v>
      </c>
      <c r="P763" s="4">
        <v>0</v>
      </c>
      <c r="Q763" s="4">
        <f t="shared" si="250"/>
        <v>0</v>
      </c>
      <c r="R763" s="5">
        <v>0</v>
      </c>
      <c r="S763" s="5">
        <f t="shared" si="251"/>
        <v>-10.490786621475086</v>
      </c>
      <c r="T763" s="5">
        <f t="shared" si="252"/>
        <v>17.460298138479772</v>
      </c>
      <c r="U763" s="6">
        <f t="shared" si="253"/>
        <v>1737.1641317615004</v>
      </c>
      <c r="V763" s="5">
        <v>0</v>
      </c>
      <c r="W763" s="5">
        <f t="shared" si="254"/>
        <v>10.761115951415983</v>
      </c>
      <c r="X763" s="5">
        <f t="shared" si="255"/>
        <v>6.4656725996252788</v>
      </c>
      <c r="Y763" s="5">
        <v>0</v>
      </c>
      <c r="Z763" s="5">
        <f t="shared" si="267"/>
        <v>0.2703293299408962</v>
      </c>
      <c r="AA763" s="5">
        <f t="shared" si="256"/>
        <v>-8.2480292618949491</v>
      </c>
      <c r="AB763">
        <f t="shared" si="264"/>
        <v>0</v>
      </c>
    </row>
    <row r="764" spans="1:28" x14ac:dyDescent="0.25">
      <c r="A764">
        <f t="shared" si="265"/>
        <v>7.3199999999998884</v>
      </c>
      <c r="B764">
        <v>0</v>
      </c>
      <c r="C764" s="5">
        <f t="shared" si="257"/>
        <v>478.83639242893389</v>
      </c>
      <c r="D764" s="5">
        <f t="shared" si="258"/>
        <v>-136.66211933143487</v>
      </c>
      <c r="E764" s="2">
        <f t="shared" si="259"/>
        <v>478.83639242893389</v>
      </c>
      <c r="F764" s="2">
        <f t="shared" si="260"/>
        <v>0</v>
      </c>
      <c r="G764" s="3">
        <v>0</v>
      </c>
      <c r="H764" s="3">
        <f t="shared" si="261"/>
        <v>49.596252886908339</v>
      </c>
      <c r="I764" s="3">
        <f t="shared" si="266"/>
        <v>-82.623303292233004</v>
      </c>
      <c r="J764" s="2">
        <f t="shared" si="246"/>
        <v>96.365961559787721</v>
      </c>
      <c r="K764" s="2">
        <f t="shared" si="247"/>
        <v>96.365961559787721</v>
      </c>
      <c r="L764" s="2">
        <f t="shared" si="248"/>
        <v>65.689135350911869</v>
      </c>
      <c r="M764" s="5">
        <f t="shared" si="249"/>
        <v>0.41577918807877823</v>
      </c>
      <c r="N764" s="4">
        <f t="shared" si="262"/>
        <v>0.25250735778021749</v>
      </c>
      <c r="O764" s="4">
        <f t="shared" si="263"/>
        <v>0.25614017595311445</v>
      </c>
      <c r="P764" s="4">
        <v>0</v>
      </c>
      <c r="Q764" s="4">
        <f t="shared" si="250"/>
        <v>0</v>
      </c>
      <c r="R764" s="5">
        <v>0</v>
      </c>
      <c r="S764" s="5">
        <f t="shared" si="251"/>
        <v>-10.498905673623494</v>
      </c>
      <c r="T764" s="5">
        <f t="shared" si="252"/>
        <v>17.490318667548312</v>
      </c>
      <c r="U764" s="6">
        <f t="shared" si="253"/>
        <v>1736.4694050633987</v>
      </c>
      <c r="V764" s="5">
        <v>0</v>
      </c>
      <c r="W764" s="5">
        <f t="shared" si="254"/>
        <v>10.774885875560081</v>
      </c>
      <c r="X764" s="5">
        <f t="shared" si="255"/>
        <v>6.4678358697635154</v>
      </c>
      <c r="Y764" s="5">
        <v>0</v>
      </c>
      <c r="Z764" s="5">
        <f t="shared" si="267"/>
        <v>0.27598020193658712</v>
      </c>
      <c r="AA764" s="5">
        <f t="shared" si="256"/>
        <v>-8.2158454626881721</v>
      </c>
      <c r="AB764">
        <f t="shared" si="264"/>
        <v>0</v>
      </c>
    </row>
    <row r="765" spans="1:28" x14ac:dyDescent="0.25">
      <c r="A765">
        <f t="shared" si="265"/>
        <v>7.3299999999998882</v>
      </c>
      <c r="B765">
        <v>0</v>
      </c>
      <c r="C765" s="5">
        <f t="shared" si="257"/>
        <v>479.33236875681308</v>
      </c>
      <c r="D765" s="5">
        <f t="shared" si="258"/>
        <v>-137.48876315663031</v>
      </c>
      <c r="E765" s="2">
        <f t="shared" si="259"/>
        <v>479.33236875681308</v>
      </c>
      <c r="F765" s="2">
        <f t="shared" si="260"/>
        <v>0</v>
      </c>
      <c r="G765" s="3">
        <v>0</v>
      </c>
      <c r="H765" s="3">
        <f t="shared" si="261"/>
        <v>49.599012688927708</v>
      </c>
      <c r="I765" s="3">
        <f t="shared" si="266"/>
        <v>-82.705461746859882</v>
      </c>
      <c r="J765" s="2">
        <f t="shared" si="246"/>
        <v>96.437832112079931</v>
      </c>
      <c r="K765" s="2">
        <f t="shared" si="247"/>
        <v>96.437832112079931</v>
      </c>
      <c r="L765" s="2">
        <f t="shared" si="248"/>
        <v>65.738126865766816</v>
      </c>
      <c r="M765" s="5">
        <f t="shared" si="249"/>
        <v>0.41576703956628275</v>
      </c>
      <c r="N765" s="4">
        <f t="shared" si="262"/>
        <v>0.25221665440223184</v>
      </c>
      <c r="O765" s="4">
        <f t="shared" si="263"/>
        <v>0.25602044274491542</v>
      </c>
      <c r="P765" s="4">
        <v>0</v>
      </c>
      <c r="Q765" s="4">
        <f t="shared" si="250"/>
        <v>0</v>
      </c>
      <c r="R765" s="5">
        <v>0</v>
      </c>
      <c r="S765" s="5">
        <f t="shared" si="251"/>
        <v>-10.507013487983535</v>
      </c>
      <c r="T765" s="5">
        <f t="shared" si="252"/>
        <v>17.520256049333668</v>
      </c>
      <c r="U765" s="6">
        <f t="shared" si="253"/>
        <v>1735.7749562004049</v>
      </c>
      <c r="V765" s="5">
        <v>0</v>
      </c>
      <c r="W765" s="5">
        <f t="shared" si="254"/>
        <v>10.788598623483693</v>
      </c>
      <c r="X765" s="5">
        <f t="shared" si="255"/>
        <v>6.4699939849163863</v>
      </c>
      <c r="Y765" s="5">
        <v>0</v>
      </c>
      <c r="Z765" s="5">
        <f t="shared" si="267"/>
        <v>0.2815851355001584</v>
      </c>
      <c r="AA765" s="5">
        <f t="shared" si="256"/>
        <v>-8.1837499657499464</v>
      </c>
      <c r="AB765">
        <f t="shared" si="264"/>
        <v>0</v>
      </c>
    </row>
    <row r="766" spans="1:28" x14ac:dyDescent="0.25">
      <c r="A766">
        <f t="shared" si="265"/>
        <v>7.3399999999998879</v>
      </c>
      <c r="B766">
        <v>0</v>
      </c>
      <c r="C766" s="5">
        <f t="shared" si="257"/>
        <v>479.82837296295918</v>
      </c>
      <c r="D766" s="5">
        <f t="shared" si="258"/>
        <v>-138.31622696159721</v>
      </c>
      <c r="E766" s="2">
        <f t="shared" si="259"/>
        <v>479.82837296295918</v>
      </c>
      <c r="F766" s="2">
        <f t="shared" si="260"/>
        <v>0</v>
      </c>
      <c r="G766" s="3">
        <v>0</v>
      </c>
      <c r="H766" s="3">
        <f t="shared" si="261"/>
        <v>49.60182854028271</v>
      </c>
      <c r="I766" s="3">
        <f t="shared" si="266"/>
        <v>-82.787299246517378</v>
      </c>
      <c r="J766" s="2">
        <f t="shared" si="246"/>
        <v>96.509472649434898</v>
      </c>
      <c r="K766" s="2">
        <f t="shared" si="247"/>
        <v>96.509472649434898</v>
      </c>
      <c r="L766" s="2">
        <f t="shared" si="248"/>
        <v>65.786961587890175</v>
      </c>
      <c r="M766" s="5">
        <f t="shared" si="249"/>
        <v>0.4157549506148096</v>
      </c>
      <c r="N766" s="4">
        <f t="shared" si="262"/>
        <v>0.25192704328289311</v>
      </c>
      <c r="O766" s="4">
        <f t="shared" si="263"/>
        <v>0.25590099628187879</v>
      </c>
      <c r="P766" s="4">
        <v>0</v>
      </c>
      <c r="Q766" s="4">
        <f t="shared" si="250"/>
        <v>0</v>
      </c>
      <c r="R766" s="5">
        <v>0</v>
      </c>
      <c r="S766" s="5">
        <f t="shared" si="251"/>
        <v>-10.515110009234281</v>
      </c>
      <c r="T766" s="5">
        <f t="shared" si="252"/>
        <v>17.55011023913287</v>
      </c>
      <c r="U766" s="6">
        <f t="shared" si="253"/>
        <v>1735.0807850614083</v>
      </c>
      <c r="V766" s="5">
        <v>0</v>
      </c>
      <c r="W766" s="5">
        <f t="shared" si="254"/>
        <v>10.802254280819923</v>
      </c>
      <c r="X766" s="5">
        <f t="shared" si="255"/>
        <v>6.472146930295045</v>
      </c>
      <c r="Y766" s="5">
        <v>0</v>
      </c>
      <c r="Z766" s="5">
        <f t="shared" si="267"/>
        <v>0.28714427158564249</v>
      </c>
      <c r="AA766" s="5">
        <f t="shared" si="256"/>
        <v>-8.1517428305720827</v>
      </c>
      <c r="AB766">
        <f t="shared" si="264"/>
        <v>0</v>
      </c>
    </row>
    <row r="767" spans="1:28" x14ac:dyDescent="0.25">
      <c r="A767">
        <f t="shared" si="265"/>
        <v>7.3499999999998877</v>
      </c>
      <c r="B767">
        <v>0</v>
      </c>
      <c r="C767" s="5">
        <f t="shared" si="257"/>
        <v>480.32440560557558</v>
      </c>
      <c r="D767" s="5">
        <f t="shared" si="258"/>
        <v>-139.14450754120389</v>
      </c>
      <c r="E767" s="2">
        <f t="shared" si="259"/>
        <v>480.32440560557558</v>
      </c>
      <c r="F767" s="2">
        <f t="shared" si="260"/>
        <v>0</v>
      </c>
      <c r="G767" s="3">
        <v>0</v>
      </c>
      <c r="H767" s="3">
        <f t="shared" si="261"/>
        <v>49.604699982998568</v>
      </c>
      <c r="I767" s="3">
        <f t="shared" si="266"/>
        <v>-82.868816674823094</v>
      </c>
      <c r="J767" s="2">
        <f t="shared" si="246"/>
        <v>96.580883395673794</v>
      </c>
      <c r="K767" s="2">
        <f t="shared" si="247"/>
        <v>96.580883395673794</v>
      </c>
      <c r="L767" s="2">
        <f t="shared" si="248"/>
        <v>65.835639669852611</v>
      </c>
      <c r="M767" s="5">
        <f t="shared" si="249"/>
        <v>0.41574292086884873</v>
      </c>
      <c r="N767" s="4">
        <f t="shared" si="262"/>
        <v>0.25163851966193912</v>
      </c>
      <c r="O767" s="4">
        <f t="shared" si="263"/>
        <v>0.25578183610718469</v>
      </c>
      <c r="P767" s="4">
        <v>0</v>
      </c>
      <c r="Q767" s="4">
        <f t="shared" si="250"/>
        <v>0</v>
      </c>
      <c r="R767" s="5">
        <v>0</v>
      </c>
      <c r="S767" s="5">
        <f t="shared" si="251"/>
        <v>-10.523195182485164</v>
      </c>
      <c r="T767" s="5">
        <f t="shared" si="252"/>
        <v>17.57988119491959</v>
      </c>
      <c r="U767" s="6">
        <f t="shared" si="253"/>
        <v>1734.3868915353412</v>
      </c>
      <c r="V767" s="5">
        <v>0</v>
      </c>
      <c r="W767" s="5">
        <f t="shared" si="254"/>
        <v>10.815852934273325</v>
      </c>
      <c r="X767" s="5">
        <f t="shared" si="255"/>
        <v>6.4742946912124264</v>
      </c>
      <c r="Y767" s="5">
        <v>0</v>
      </c>
      <c r="Z767" s="5">
        <f t="shared" si="267"/>
        <v>0.29265775178816078</v>
      </c>
      <c r="AA767" s="5">
        <f t="shared" si="256"/>
        <v>-8.1198241138679847</v>
      </c>
      <c r="AB767">
        <f t="shared" si="264"/>
        <v>0</v>
      </c>
    </row>
    <row r="768" spans="1:28" x14ac:dyDescent="0.25">
      <c r="A768">
        <f t="shared" si="265"/>
        <v>7.3599999999998875</v>
      </c>
      <c r="B768">
        <v>0</v>
      </c>
      <c r="C768" s="5">
        <f t="shared" si="257"/>
        <v>480.82046723829313</v>
      </c>
      <c r="D768" s="5">
        <f t="shared" si="258"/>
        <v>-139.97360169915783</v>
      </c>
      <c r="E768" s="2">
        <f t="shared" si="259"/>
        <v>480.82046723829313</v>
      </c>
      <c r="F768" s="2">
        <f t="shared" si="260"/>
        <v>0</v>
      </c>
      <c r="G768" s="3">
        <v>0</v>
      </c>
      <c r="H768" s="3">
        <f t="shared" si="261"/>
        <v>49.607626560516451</v>
      </c>
      <c r="I768" s="3">
        <f t="shared" si="266"/>
        <v>-82.950014915961773</v>
      </c>
      <c r="J768" s="2">
        <f t="shared" si="246"/>
        <v>96.652064579738479</v>
      </c>
      <c r="K768" s="2">
        <f t="shared" si="247"/>
        <v>96.652064579738479</v>
      </c>
      <c r="L768" s="2">
        <f t="shared" si="248"/>
        <v>65.884161267715385</v>
      </c>
      <c r="M768" s="5">
        <f t="shared" si="249"/>
        <v>0.41573094997502202</v>
      </c>
      <c r="N768" s="4">
        <f t="shared" si="262"/>
        <v>0.25135107879431862</v>
      </c>
      <c r="O768" s="4">
        <f t="shared" si="263"/>
        <v>0.25566296175929293</v>
      </c>
      <c r="P768" s="4">
        <v>0</v>
      </c>
      <c r="Q768" s="4">
        <f t="shared" si="250"/>
        <v>0</v>
      </c>
      <c r="R768" s="5">
        <v>0</v>
      </c>
      <c r="S768" s="5">
        <f t="shared" si="251"/>
        <v>-10.531268953274198</v>
      </c>
      <c r="T768" s="5">
        <f t="shared" si="252"/>
        <v>17.609568877326378</v>
      </c>
      <c r="U768" s="6">
        <f t="shared" si="253"/>
        <v>1733.6932755111795</v>
      </c>
      <c r="V768" s="5">
        <v>0</v>
      </c>
      <c r="W768" s="5">
        <f t="shared" si="254"/>
        <v>10.829394671606781</v>
      </c>
      <c r="X768" s="5">
        <f t="shared" si="255"/>
        <v>6.476437253082886</v>
      </c>
      <c r="Y768" s="5">
        <v>0</v>
      </c>
      <c r="Z768" s="5">
        <f t="shared" si="267"/>
        <v>0.29812571833258339</v>
      </c>
      <c r="AA768" s="5">
        <f t="shared" si="256"/>
        <v>-8.0879938695907363</v>
      </c>
      <c r="AB768">
        <f t="shared" si="264"/>
        <v>0</v>
      </c>
    </row>
    <row r="769" spans="1:28" x14ac:dyDescent="0.25">
      <c r="A769">
        <f t="shared" si="265"/>
        <v>7.3699999999998873</v>
      </c>
      <c r="B769">
        <v>0</v>
      </c>
      <c r="C769" s="5">
        <f t="shared" si="257"/>
        <v>481.3165584101842</v>
      </c>
      <c r="D769" s="5">
        <f t="shared" si="258"/>
        <v>-140.80350624801093</v>
      </c>
      <c r="E769" s="2">
        <f t="shared" si="259"/>
        <v>481.3165584101842</v>
      </c>
      <c r="F769" s="2">
        <f t="shared" si="260"/>
        <v>0</v>
      </c>
      <c r="G769" s="3">
        <v>0</v>
      </c>
      <c r="H769" s="3">
        <f t="shared" si="261"/>
        <v>49.61060781769978</v>
      </c>
      <c r="I769" s="3">
        <f t="shared" si="266"/>
        <v>-83.030894854657674</v>
      </c>
      <c r="J769" s="2">
        <f t="shared" si="246"/>
        <v>96.723016435628352</v>
      </c>
      <c r="K769" s="2">
        <f t="shared" si="247"/>
        <v>96.723016435628352</v>
      </c>
      <c r="L769" s="2">
        <f t="shared" si="248"/>
        <v>65.932526540987283</v>
      </c>
      <c r="M769" s="5">
        <f t="shared" si="249"/>
        <v>0.41571903758207424</v>
      </c>
      <c r="N769" s="4">
        <f t="shared" si="262"/>
        <v>0.25106471595025831</v>
      </c>
      <c r="O769" s="4">
        <f t="shared" si="263"/>
        <v>0.25554437277201991</v>
      </c>
      <c r="P769" s="4">
        <v>0</v>
      </c>
      <c r="Q769" s="4">
        <f t="shared" si="250"/>
        <v>0</v>
      </c>
      <c r="R769" s="5">
        <v>0</v>
      </c>
      <c r="S769" s="5">
        <f t="shared" si="251"/>
        <v>-10.539331267566274</v>
      </c>
      <c r="T769" s="5">
        <f t="shared" si="252"/>
        <v>17.639173249626904</v>
      </c>
      <c r="U769" s="6">
        <f t="shared" si="253"/>
        <v>1732.9999368779468</v>
      </c>
      <c r="V769" s="5">
        <v>0</v>
      </c>
      <c r="W769" s="5">
        <f t="shared" si="254"/>
        <v>10.842879581628441</v>
      </c>
      <c r="X769" s="5">
        <f t="shared" si="255"/>
        <v>6.4785746014218484</v>
      </c>
      <c r="Y769" s="5">
        <v>0</v>
      </c>
      <c r="Z769" s="5">
        <f t="shared" si="267"/>
        <v>0.30354831406216753</v>
      </c>
      <c r="AA769" s="5">
        <f t="shared" si="256"/>
        <v>-8.0562521489512484</v>
      </c>
      <c r="AB769">
        <f t="shared" si="264"/>
        <v>0</v>
      </c>
    </row>
    <row r="770" spans="1:28" x14ac:dyDescent="0.25">
      <c r="A770">
        <f t="shared" si="265"/>
        <v>7.3799999999998871</v>
      </c>
      <c r="B770">
        <v>0</v>
      </c>
      <c r="C770" s="5">
        <f t="shared" si="257"/>
        <v>481.8126796657769</v>
      </c>
      <c r="D770" s="5">
        <f t="shared" si="258"/>
        <v>-141.63421800916498</v>
      </c>
      <c r="E770" s="2">
        <f t="shared" si="259"/>
        <v>481.8126796657769</v>
      </c>
      <c r="F770" s="2">
        <f t="shared" si="260"/>
        <v>0</v>
      </c>
      <c r="G770" s="3">
        <v>0</v>
      </c>
      <c r="H770" s="3">
        <f t="shared" si="261"/>
        <v>49.613643300840401</v>
      </c>
      <c r="I770" s="3">
        <f t="shared" si="266"/>
        <v>-83.111457376147186</v>
      </c>
      <c r="J770" s="2">
        <f t="shared" si="246"/>
        <v>96.793739202337647</v>
      </c>
      <c r="K770" s="2">
        <f t="shared" si="247"/>
        <v>96.793739202337647</v>
      </c>
      <c r="L770" s="2">
        <f t="shared" si="248"/>
        <v>65.980735652581899</v>
      </c>
      <c r="M770" s="5">
        <f t="shared" si="249"/>
        <v>0.41570718334086348</v>
      </c>
      <c r="N770" s="4">
        <f t="shared" si="262"/>
        <v>0.2507794264153278</v>
      </c>
      <c r="O770" s="4">
        <f t="shared" si="263"/>
        <v>0.2554260686746152</v>
      </c>
      <c r="P770" s="4">
        <v>0</v>
      </c>
      <c r="Q770" s="4">
        <f t="shared" si="250"/>
        <v>0</v>
      </c>
      <c r="R770" s="5">
        <v>0</v>
      </c>
      <c r="S770" s="5">
        <f t="shared" si="251"/>
        <v>-10.547382071751411</v>
      </c>
      <c r="T770" s="5">
        <f t="shared" si="252"/>
        <v>17.668694277718114</v>
      </c>
      <c r="U770" s="6">
        <f t="shared" si="253"/>
        <v>1732.306875524707</v>
      </c>
      <c r="V770" s="5">
        <v>0</v>
      </c>
      <c r="W770" s="5">
        <f t="shared" si="254"/>
        <v>10.856307754178713</v>
      </c>
      <c r="X770" s="5">
        <f t="shared" si="255"/>
        <v>6.4807067218454701</v>
      </c>
      <c r="Y770" s="5">
        <v>0</v>
      </c>
      <c r="Z770" s="5">
        <f t="shared" si="267"/>
        <v>0.30892568242730256</v>
      </c>
      <c r="AA770" s="5">
        <f t="shared" si="256"/>
        <v>-8.0245990004364174</v>
      </c>
      <c r="AB770">
        <f t="shared" si="264"/>
        <v>0</v>
      </c>
    </row>
    <row r="771" spans="1:28" x14ac:dyDescent="0.25">
      <c r="A771">
        <f t="shared" si="265"/>
        <v>7.3899999999998869</v>
      </c>
      <c r="B771">
        <v>0</v>
      </c>
      <c r="C771" s="5">
        <f t="shared" si="257"/>
        <v>482.30883154506944</v>
      </c>
      <c r="D771" s="5">
        <f t="shared" si="258"/>
        <v>-142.46573381287649</v>
      </c>
      <c r="E771" s="2">
        <f t="shared" si="259"/>
        <v>482.30883154506944</v>
      </c>
      <c r="F771" s="2">
        <f t="shared" si="260"/>
        <v>0</v>
      </c>
      <c r="G771" s="3">
        <v>0</v>
      </c>
      <c r="H771" s="3">
        <f t="shared" si="261"/>
        <v>49.616732557664676</v>
      </c>
      <c r="I771" s="3">
        <f t="shared" si="266"/>
        <v>-83.191703366151543</v>
      </c>
      <c r="J771" s="2">
        <f t="shared" si="246"/>
        <v>96.864233123793284</v>
      </c>
      <c r="K771" s="2">
        <f t="shared" si="247"/>
        <v>96.864233123793284</v>
      </c>
      <c r="L771" s="2">
        <f t="shared" si="248"/>
        <v>66.028788768775243</v>
      </c>
      <c r="M771" s="5">
        <f t="shared" si="249"/>
        <v>0.41569538690435159</v>
      </c>
      <c r="N771" s="4">
        <f t="shared" si="262"/>
        <v>0.25049520549050147</v>
      </c>
      <c r="O771" s="4">
        <f t="shared" si="263"/>
        <v>0.25530804899183668</v>
      </c>
      <c r="P771" s="4">
        <v>0</v>
      </c>
      <c r="Q771" s="4">
        <f t="shared" si="250"/>
        <v>0</v>
      </c>
      <c r="R771" s="5">
        <v>0</v>
      </c>
      <c r="S771" s="5">
        <f t="shared" si="251"/>
        <v>-10.555421312643093</v>
      </c>
      <c r="T771" s="5">
        <f t="shared" si="252"/>
        <v>17.698131930102431</v>
      </c>
      <c r="U771" s="6">
        <f t="shared" si="253"/>
        <v>1731.6140913405709</v>
      </c>
      <c r="V771" s="5">
        <v>0</v>
      </c>
      <c r="W771" s="5">
        <f t="shared" si="254"/>
        <v>10.869679280117316</v>
      </c>
      <c r="X771" s="5">
        <f t="shared" si="255"/>
        <v>6.4828336000703146</v>
      </c>
      <c r="Y771" s="5">
        <v>0</v>
      </c>
      <c r="Z771" s="5">
        <f t="shared" si="267"/>
        <v>0.31425796747422297</v>
      </c>
      <c r="AA771" s="5">
        <f t="shared" si="256"/>
        <v>-7.9930344698272542</v>
      </c>
      <c r="AB771">
        <f t="shared" si="264"/>
        <v>0</v>
      </c>
    </row>
    <row r="772" spans="1:28" x14ac:dyDescent="0.25">
      <c r="A772">
        <f t="shared" si="265"/>
        <v>7.3999999999998867</v>
      </c>
      <c r="B772">
        <v>0</v>
      </c>
      <c r="C772" s="5">
        <f t="shared" si="257"/>
        <v>482.80501458354445</v>
      </c>
      <c r="D772" s="5">
        <f t="shared" si="258"/>
        <v>-143.29805049826149</v>
      </c>
      <c r="E772" s="2">
        <f t="shared" si="259"/>
        <v>482.80501458354445</v>
      </c>
      <c r="F772" s="2">
        <f t="shared" si="260"/>
        <v>0</v>
      </c>
      <c r="G772" s="3">
        <v>0</v>
      </c>
      <c r="H772" s="3">
        <f t="shared" si="261"/>
        <v>49.61987513733942</v>
      </c>
      <c r="I772" s="3">
        <f t="shared" si="266"/>
        <v>-83.271633710849812</v>
      </c>
      <c r="J772" s="2">
        <f t="shared" si="246"/>
        <v>96.934498448793207</v>
      </c>
      <c r="K772" s="2">
        <f t="shared" si="247"/>
        <v>96.934498448793207</v>
      </c>
      <c r="L772" s="2">
        <f t="shared" si="248"/>
        <v>66.076686059163734</v>
      </c>
      <c r="M772" s="5">
        <f t="shared" si="249"/>
        <v>0.41568364792759482</v>
      </c>
      <c r="N772" s="4">
        <f t="shared" si="262"/>
        <v>0.2502120484922174</v>
      </c>
      <c r="O772" s="4">
        <f t="shared" si="263"/>
        <v>0.25519031324402552</v>
      </c>
      <c r="P772" s="4">
        <v>0</v>
      </c>
      <c r="Q772" s="4">
        <f t="shared" si="250"/>
        <v>0</v>
      </c>
      <c r="R772" s="5">
        <v>0</v>
      </c>
      <c r="S772" s="5">
        <f t="shared" si="251"/>
        <v>-10.563448937476595</v>
      </c>
      <c r="T772" s="5">
        <f t="shared" si="252"/>
        <v>17.727486177869938</v>
      </c>
      <c r="U772" s="6">
        <f t="shared" si="253"/>
        <v>1730.9215842146932</v>
      </c>
      <c r="V772" s="5">
        <v>0</v>
      </c>
      <c r="W772" s="5">
        <f t="shared" si="254"/>
        <v>10.882994251310425</v>
      </c>
      <c r="X772" s="5">
        <f t="shared" si="255"/>
        <v>6.4849552219130473</v>
      </c>
      <c r="Y772" s="5">
        <v>0</v>
      </c>
      <c r="Z772" s="5">
        <f t="shared" si="267"/>
        <v>0.31954531383382978</v>
      </c>
      <c r="AA772" s="5">
        <f t="shared" si="256"/>
        <v>-7.961558600217014</v>
      </c>
      <c r="AB772">
        <f t="shared" si="264"/>
        <v>0</v>
      </c>
    </row>
    <row r="773" spans="1:28" x14ac:dyDescent="0.25">
      <c r="A773">
        <f t="shared" si="265"/>
        <v>7.4099999999998865</v>
      </c>
      <c r="B773">
        <v>0</v>
      </c>
      <c r="C773" s="5">
        <f t="shared" si="257"/>
        <v>483.30122931218358</v>
      </c>
      <c r="D773" s="5">
        <f t="shared" si="258"/>
        <v>-144.13116491330001</v>
      </c>
      <c r="E773" s="2">
        <f t="shared" si="259"/>
        <v>483.30122931218358</v>
      </c>
      <c r="F773" s="2">
        <f t="shared" si="260"/>
        <v>0</v>
      </c>
      <c r="G773" s="3">
        <v>0</v>
      </c>
      <c r="H773" s="3">
        <f t="shared" si="261"/>
        <v>49.623070590477759</v>
      </c>
      <c r="I773" s="3">
        <f t="shared" si="266"/>
        <v>-83.351249296851989</v>
      </c>
      <c r="J773" s="2">
        <f t="shared" si="246"/>
        <v>97.004535430945225</v>
      </c>
      <c r="K773" s="2">
        <f t="shared" si="247"/>
        <v>97.004535430945225</v>
      </c>
      <c r="L773" s="2">
        <f t="shared" si="248"/>
        <v>66.124427696622504</v>
      </c>
      <c r="M773" s="5">
        <f t="shared" si="249"/>
        <v>0.41567196606773421</v>
      </c>
      <c r="N773" s="4">
        <f t="shared" si="262"/>
        <v>0.24992995075243388</v>
      </c>
      <c r="O773" s="4">
        <f t="shared" si="263"/>
        <v>0.25507286094718012</v>
      </c>
      <c r="P773" s="4">
        <v>0</v>
      </c>
      <c r="Q773" s="4">
        <f t="shared" si="250"/>
        <v>0</v>
      </c>
      <c r="R773" s="5">
        <v>0</v>
      </c>
      <c r="S773" s="5">
        <f t="shared" si="251"/>
        <v>-10.571464893907356</v>
      </c>
      <c r="T773" s="5">
        <f t="shared" si="252"/>
        <v>17.756756994680515</v>
      </c>
      <c r="U773" s="6">
        <f t="shared" si="253"/>
        <v>1730.229354036273</v>
      </c>
      <c r="V773" s="5">
        <v>0</v>
      </c>
      <c r="W773" s="5">
        <f t="shared" si="254"/>
        <v>10.896252760617882</v>
      </c>
      <c r="X773" s="5">
        <f t="shared" si="255"/>
        <v>6.4870715732901525</v>
      </c>
      <c r="Y773" s="5">
        <v>0</v>
      </c>
      <c r="Z773" s="5">
        <f t="shared" si="267"/>
        <v>0.32478786671052617</v>
      </c>
      <c r="AA773" s="5">
        <f t="shared" si="256"/>
        <v>-7.9301714320293328</v>
      </c>
      <c r="AB773">
        <f t="shared" si="264"/>
        <v>0</v>
      </c>
    </row>
    <row r="774" spans="1:28" x14ac:dyDescent="0.25">
      <c r="A774">
        <f t="shared" si="265"/>
        <v>7.4199999999998862</v>
      </c>
      <c r="B774">
        <v>0</v>
      </c>
      <c r="C774" s="5">
        <f t="shared" si="257"/>
        <v>483.79747625748172</v>
      </c>
      <c r="D774" s="5">
        <f t="shared" si="258"/>
        <v>-144.96507391484013</v>
      </c>
      <c r="E774" s="2">
        <f t="shared" si="259"/>
        <v>483.79747625748172</v>
      </c>
      <c r="F774" s="2">
        <f t="shared" si="260"/>
        <v>0</v>
      </c>
      <c r="G774" s="3">
        <v>0</v>
      </c>
      <c r="H774" s="3">
        <f t="shared" si="261"/>
        <v>49.626318469144863</v>
      </c>
      <c r="I774" s="3">
        <f t="shared" si="266"/>
        <v>-83.430551011172284</v>
      </c>
      <c r="J774" s="2">
        <f t="shared" si="246"/>
        <v>97.074344328606259</v>
      </c>
      <c r="K774" s="2">
        <f t="shared" si="247"/>
        <v>97.074344328606259</v>
      </c>
      <c r="L774" s="2">
        <f t="shared" si="248"/>
        <v>66.172013857263977</v>
      </c>
      <c r="M774" s="5">
        <f t="shared" si="249"/>
        <v>0.41566034098398602</v>
      </c>
      <c r="N774" s="4">
        <f t="shared" si="262"/>
        <v>0.24964890761868336</v>
      </c>
      <c r="O774" s="4">
        <f t="shared" si="263"/>
        <v>0.25495569161302878</v>
      </c>
      <c r="P774" s="4">
        <v>0</v>
      </c>
      <c r="Q774" s="4">
        <f t="shared" si="250"/>
        <v>0</v>
      </c>
      <c r="R774" s="5">
        <v>0</v>
      </c>
      <c r="S774" s="5">
        <f t="shared" si="251"/>
        <v>-10.579469130009358</v>
      </c>
      <c r="T774" s="5">
        <f t="shared" si="252"/>
        <v>17.785944356746025</v>
      </c>
      <c r="U774" s="6">
        <f t="shared" si="253"/>
        <v>1729.5374006945526</v>
      </c>
      <c r="V774" s="5">
        <v>0</v>
      </c>
      <c r="W774" s="5">
        <f t="shared" si="254"/>
        <v>10.909454901880409</v>
      </c>
      <c r="X774" s="5">
        <f t="shared" si="255"/>
        <v>6.4891826402176305</v>
      </c>
      <c r="Y774" s="5">
        <v>0</v>
      </c>
      <c r="Z774" s="5">
        <f t="shared" si="267"/>
        <v>0.32998577187105127</v>
      </c>
      <c r="AA774" s="5">
        <f t="shared" si="256"/>
        <v>-7.8988730030363428</v>
      </c>
      <c r="AB774">
        <f t="shared" si="264"/>
        <v>0</v>
      </c>
    </row>
    <row r="775" spans="1:28" x14ac:dyDescent="0.25">
      <c r="A775">
        <f t="shared" si="265"/>
        <v>7.429999999999886</v>
      </c>
      <c r="B775">
        <v>0</v>
      </c>
      <c r="C775" s="5">
        <f t="shared" si="257"/>
        <v>484.29375594146177</v>
      </c>
      <c r="D775" s="5">
        <f t="shared" si="258"/>
        <v>-145.79977436860202</v>
      </c>
      <c r="E775" s="2">
        <f t="shared" si="259"/>
        <v>484.29375594146177</v>
      </c>
      <c r="F775" s="2">
        <f t="shared" si="260"/>
        <v>0</v>
      </c>
      <c r="G775" s="3">
        <v>0</v>
      </c>
      <c r="H775" s="3">
        <f t="shared" si="261"/>
        <v>49.629618326863572</v>
      </c>
      <c r="I775" s="3">
        <f t="shared" si="266"/>
        <v>-83.509539741202644</v>
      </c>
      <c r="J775" s="2">
        <f t="shared" si="246"/>
        <v>97.143925404822184</v>
      </c>
      <c r="K775" s="2">
        <f t="shared" si="247"/>
        <v>97.143925404822184</v>
      </c>
      <c r="L775" s="2">
        <f t="shared" si="248"/>
        <v>66.219444720396851</v>
      </c>
      <c r="M775" s="5">
        <f t="shared" si="249"/>
        <v>0.41564877233763176</v>
      </c>
      <c r="N775" s="4">
        <f t="shared" si="262"/>
        <v>0.24936891445412374</v>
      </c>
      <c r="O775" s="4">
        <f t="shared" si="263"/>
        <v>0.25483880474910264</v>
      </c>
      <c r="P775" s="4">
        <v>0</v>
      </c>
      <c r="Q775" s="4">
        <f t="shared" si="250"/>
        <v>0</v>
      </c>
      <c r="R775" s="5">
        <v>0</v>
      </c>
      <c r="S775" s="5">
        <f t="shared" si="251"/>
        <v>-10.587461594273526</v>
      </c>
      <c r="T775" s="5">
        <f t="shared" si="252"/>
        <v>17.815048242812416</v>
      </c>
      <c r="U775" s="6">
        <f t="shared" si="253"/>
        <v>1728.8457240788202</v>
      </c>
      <c r="V775" s="5">
        <v>0</v>
      </c>
      <c r="W775" s="5">
        <f t="shared" si="254"/>
        <v>10.922600769907003</v>
      </c>
      <c r="X775" s="5">
        <f t="shared" si="255"/>
        <v>6.4912884088107656</v>
      </c>
      <c r="Y775" s="5">
        <v>0</v>
      </c>
      <c r="Z775" s="5">
        <f t="shared" si="267"/>
        <v>0.33513917563347739</v>
      </c>
      <c r="AA775" s="5">
        <f t="shared" si="256"/>
        <v>-7.8676633483768157</v>
      </c>
      <c r="AB775">
        <f t="shared" si="264"/>
        <v>0</v>
      </c>
    </row>
    <row r="776" spans="1:28" x14ac:dyDescent="0.25">
      <c r="A776">
        <f t="shared" si="265"/>
        <v>7.4399999999998858</v>
      </c>
      <c r="B776">
        <v>0</v>
      </c>
      <c r="C776" s="5">
        <f t="shared" si="257"/>
        <v>484.79006888168914</v>
      </c>
      <c r="D776" s="5">
        <f t="shared" si="258"/>
        <v>-146.63526314918147</v>
      </c>
      <c r="E776" s="2">
        <f t="shared" si="259"/>
        <v>484.79006888168914</v>
      </c>
      <c r="F776" s="2">
        <f t="shared" si="260"/>
        <v>0</v>
      </c>
      <c r="G776" s="3">
        <v>0</v>
      </c>
      <c r="H776" s="3">
        <f t="shared" si="261"/>
        <v>49.632969718619904</v>
      </c>
      <c r="I776" s="3">
        <f t="shared" si="266"/>
        <v>-83.588216374686411</v>
      </c>
      <c r="J776" s="2">
        <f t="shared" si="246"/>
        <v>97.213278927268135</v>
      </c>
      <c r="K776" s="2">
        <f t="shared" si="247"/>
        <v>97.213278927268135</v>
      </c>
      <c r="L776" s="2">
        <f t="shared" si="248"/>
        <v>66.266720468485431</v>
      </c>
      <c r="M776" s="5">
        <f t="shared" si="249"/>
        <v>0.41563725979200905</v>
      </c>
      <c r="N776" s="4">
        <f t="shared" si="262"/>
        <v>0.24908996663758687</v>
      </c>
      <c r="O776" s="4">
        <f t="shared" si="263"/>
        <v>0.25472219985880656</v>
      </c>
      <c r="P776" s="4">
        <v>0</v>
      </c>
      <c r="Q776" s="4">
        <f t="shared" si="250"/>
        <v>0</v>
      </c>
      <c r="R776" s="5">
        <v>0</v>
      </c>
      <c r="S776" s="5">
        <f t="shared" si="251"/>
        <v>-10.595442235606189</v>
      </c>
      <c r="T776" s="5">
        <f t="shared" si="252"/>
        <v>17.844068634141923</v>
      </c>
      <c r="U776" s="6">
        <f t="shared" si="253"/>
        <v>1728.1543240784076</v>
      </c>
      <c r="V776" s="5">
        <v>0</v>
      </c>
      <c r="W776" s="5">
        <f t="shared" si="254"/>
        <v>10.935690460462292</v>
      </c>
      <c r="X776" s="5">
        <f t="shared" si="255"/>
        <v>6.493388865283845</v>
      </c>
      <c r="Y776" s="5">
        <v>0</v>
      </c>
      <c r="Z776" s="5">
        <f t="shared" si="267"/>
        <v>0.34024822485610251</v>
      </c>
      <c r="AA776" s="5">
        <f t="shared" si="256"/>
        <v>-7.8365425005742324</v>
      </c>
      <c r="AB776">
        <f t="shared" si="264"/>
        <v>0</v>
      </c>
    </row>
    <row r="777" spans="1:28" x14ac:dyDescent="0.25">
      <c r="A777">
        <f t="shared" si="265"/>
        <v>7.4499999999998856</v>
      </c>
      <c r="B777">
        <v>0</v>
      </c>
      <c r="C777" s="5">
        <f t="shared" si="257"/>
        <v>485.28641559128658</v>
      </c>
      <c r="D777" s="5">
        <f t="shared" si="258"/>
        <v>-147.47153714005339</v>
      </c>
      <c r="E777" s="2">
        <f t="shared" si="259"/>
        <v>485.28641559128658</v>
      </c>
      <c r="F777" s="2">
        <f t="shared" si="260"/>
        <v>0</v>
      </c>
      <c r="G777" s="3">
        <v>0</v>
      </c>
      <c r="H777" s="3">
        <f t="shared" si="261"/>
        <v>49.636372200868465</v>
      </c>
      <c r="I777" s="3">
        <f t="shared" si="266"/>
        <v>-83.666581799692153</v>
      </c>
      <c r="J777" s="2">
        <f t="shared" si="246"/>
        <v>97.2824051681892</v>
      </c>
      <c r="K777" s="2">
        <f t="shared" si="247"/>
        <v>97.2824051681892</v>
      </c>
      <c r="L777" s="2">
        <f t="shared" si="248"/>
        <v>66.313841287109199</v>
      </c>
      <c r="M777" s="5">
        <f t="shared" si="249"/>
        <v>0.41562580301250135</v>
      </c>
      <c r="N777" s="4">
        <f t="shared" si="262"/>
        <v>0.24881205956362526</v>
      </c>
      <c r="O777" s="4">
        <f t="shared" si="263"/>
        <v>0.2546058764414903</v>
      </c>
      <c r="P777" s="4">
        <v>0</v>
      </c>
      <c r="Q777" s="4">
        <f t="shared" si="250"/>
        <v>0</v>
      </c>
      <c r="R777" s="5">
        <v>0</v>
      </c>
      <c r="S777" s="5">
        <f t="shared" si="251"/>
        <v>-10.6034110033275</v>
      </c>
      <c r="T777" s="5">
        <f t="shared" si="252"/>
        <v>17.873005514495155</v>
      </c>
      <c r="U777" s="6">
        <f t="shared" si="253"/>
        <v>1727.4632005826907</v>
      </c>
      <c r="V777" s="5">
        <v>0</v>
      </c>
      <c r="W777" s="5">
        <f t="shared" si="254"/>
        <v>10.948724070254018</v>
      </c>
      <c r="X777" s="5">
        <f t="shared" si="255"/>
        <v>6.4954839959499289</v>
      </c>
      <c r="Y777" s="5">
        <v>0</v>
      </c>
      <c r="Z777" s="5">
        <f t="shared" si="267"/>
        <v>0.34531306692651853</v>
      </c>
      <c r="AA777" s="5">
        <f t="shared" si="256"/>
        <v>-7.8055104895549157</v>
      </c>
      <c r="AB777">
        <f t="shared" si="264"/>
        <v>0</v>
      </c>
    </row>
    <row r="778" spans="1:28" x14ac:dyDescent="0.25">
      <c r="A778">
        <f t="shared" si="265"/>
        <v>7.4599999999998854</v>
      </c>
      <c r="B778">
        <v>0</v>
      </c>
      <c r="C778" s="5">
        <f t="shared" si="257"/>
        <v>485.78279657894865</v>
      </c>
      <c r="D778" s="5">
        <f t="shared" si="258"/>
        <v>-148.30859323357478</v>
      </c>
      <c r="E778" s="2">
        <f t="shared" si="259"/>
        <v>485.78279657894865</v>
      </c>
      <c r="F778" s="2">
        <f t="shared" si="260"/>
        <v>0</v>
      </c>
      <c r="G778" s="3">
        <v>0</v>
      </c>
      <c r="H778" s="3">
        <f t="shared" si="261"/>
        <v>49.639825331537729</v>
      </c>
      <c r="I778" s="3">
        <f t="shared" si="266"/>
        <v>-83.744636904587708</v>
      </c>
      <c r="J778" s="2">
        <f t="shared" si="246"/>
        <v>97.351304404341747</v>
      </c>
      <c r="K778" s="2">
        <f t="shared" si="247"/>
        <v>97.351304404341747</v>
      </c>
      <c r="L778" s="2">
        <f t="shared" si="248"/>
        <v>66.360807364922792</v>
      </c>
      <c r="M778" s="5">
        <f t="shared" si="249"/>
        <v>0.4156144016665283</v>
      </c>
      <c r="N778" s="4">
        <f t="shared" si="262"/>
        <v>0.24853518864255558</v>
      </c>
      <c r="O778" s="4">
        <f t="shared" si="263"/>
        <v>0.2544898339925184</v>
      </c>
      <c r="P778" s="4">
        <v>0</v>
      </c>
      <c r="Q778" s="4">
        <f t="shared" si="250"/>
        <v>0</v>
      </c>
      <c r="R778" s="5">
        <v>0</v>
      </c>
      <c r="S778" s="5">
        <f t="shared" si="251"/>
        <v>-10.611367847169932</v>
      </c>
      <c r="T778" s="5">
        <f t="shared" si="252"/>
        <v>17.901858870113276</v>
      </c>
      <c r="U778" s="6">
        <f t="shared" si="253"/>
        <v>1726.7723534810891</v>
      </c>
      <c r="V778" s="5">
        <v>0</v>
      </c>
      <c r="W778" s="5">
        <f t="shared" si="254"/>
        <v>10.961701696920596</v>
      </c>
      <c r="X778" s="5">
        <f t="shared" si="255"/>
        <v>6.4975737872206372</v>
      </c>
      <c r="Y778" s="5">
        <v>0</v>
      </c>
      <c r="Z778" s="5">
        <f t="shared" si="267"/>
        <v>0.35033384975066362</v>
      </c>
      <c r="AA778" s="5">
        <f t="shared" si="256"/>
        <v>-7.7745673426660851</v>
      </c>
      <c r="AB778">
        <f t="shared" si="264"/>
        <v>0</v>
      </c>
    </row>
    <row r="779" spans="1:28" x14ac:dyDescent="0.25">
      <c r="A779">
        <f t="shared" si="265"/>
        <v>7.4699999999998852</v>
      </c>
      <c r="B779">
        <v>0</v>
      </c>
      <c r="C779" s="5">
        <f t="shared" si="257"/>
        <v>486.27921234895649</v>
      </c>
      <c r="D779" s="5">
        <f t="shared" si="258"/>
        <v>-149.14642833098779</v>
      </c>
      <c r="E779" s="2">
        <f t="shared" si="259"/>
        <v>486.27921234895649</v>
      </c>
      <c r="F779" s="2">
        <f t="shared" si="260"/>
        <v>0</v>
      </c>
      <c r="G779" s="3">
        <v>0</v>
      </c>
      <c r="H779" s="3">
        <f t="shared" si="261"/>
        <v>49.643328670035238</v>
      </c>
      <c r="I779" s="3">
        <f t="shared" si="266"/>
        <v>-83.82238257801437</v>
      </c>
      <c r="J779" s="2">
        <f t="shared" si="246"/>
        <v>97.419976916934999</v>
      </c>
      <c r="K779" s="2">
        <f t="shared" si="247"/>
        <v>97.419976916934999</v>
      </c>
      <c r="L779" s="2">
        <f t="shared" si="248"/>
        <v>66.407618893616217</v>
      </c>
      <c r="M779" s="5">
        <f t="shared" si="249"/>
        <v>0.41560305542353621</v>
      </c>
      <c r="N779" s="4">
        <f t="shared" si="262"/>
        <v>0.24825934930050056</v>
      </c>
      <c r="O779" s="4">
        <f t="shared" si="263"/>
        <v>0.25437407200333911</v>
      </c>
      <c r="P779" s="4">
        <v>0</v>
      </c>
      <c r="Q779" s="4">
        <f t="shared" si="250"/>
        <v>0</v>
      </c>
      <c r="R779" s="5">
        <v>0</v>
      </c>
      <c r="S779" s="5">
        <f t="shared" si="251"/>
        <v>-10.619312717276756</v>
      </c>
      <c r="T779" s="5">
        <f t="shared" si="252"/>
        <v>17.930628689700104</v>
      </c>
      <c r="U779" s="6">
        <f t="shared" si="253"/>
        <v>1726.081782663068</v>
      </c>
      <c r="V779" s="5">
        <v>0</v>
      </c>
      <c r="W779" s="5">
        <f t="shared" si="254"/>
        <v>10.974623439018664</v>
      </c>
      <c r="X779" s="5">
        <f t="shared" si="255"/>
        <v>6.4996582256059021</v>
      </c>
      <c r="Y779" s="5">
        <v>0</v>
      </c>
      <c r="Z779" s="5">
        <f t="shared" si="267"/>
        <v>0.35531072174190825</v>
      </c>
      <c r="AA779" s="5">
        <f t="shared" si="256"/>
        <v>-7.7437130846939937</v>
      </c>
      <c r="AB779">
        <f t="shared" si="264"/>
        <v>0</v>
      </c>
    </row>
    <row r="780" spans="1:28" x14ac:dyDescent="0.25">
      <c r="A780">
        <f t="shared" si="265"/>
        <v>7.479999999999885</v>
      </c>
      <c r="B780">
        <v>0</v>
      </c>
      <c r="C780" s="5">
        <f t="shared" si="257"/>
        <v>486.77566340119296</v>
      </c>
      <c r="D780" s="5">
        <f t="shared" si="258"/>
        <v>-149.98503934242217</v>
      </c>
      <c r="E780" s="2">
        <f t="shared" si="259"/>
        <v>486.77566340119296</v>
      </c>
      <c r="F780" s="2">
        <f t="shared" si="260"/>
        <v>0</v>
      </c>
      <c r="G780" s="3">
        <v>0</v>
      </c>
      <c r="H780" s="3">
        <f t="shared" si="261"/>
        <v>49.646881777252659</v>
      </c>
      <c r="I780" s="3">
        <f t="shared" si="266"/>
        <v>-83.899819708861315</v>
      </c>
      <c r="J780" s="2">
        <f t="shared" si="246"/>
        <v>97.488422991573387</v>
      </c>
      <c r="K780" s="2">
        <f t="shared" si="247"/>
        <v>97.488422991573387</v>
      </c>
      <c r="L780" s="2">
        <f t="shared" si="248"/>
        <v>66.454276067875512</v>
      </c>
      <c r="M780" s="5">
        <f t="shared" si="249"/>
        <v>0.41559176395498787</v>
      </c>
      <c r="N780" s="4">
        <f t="shared" si="262"/>
        <v>0.24798453697942791</v>
      </c>
      <c r="O780" s="4">
        <f t="shared" si="263"/>
        <v>0.25425858996155332</v>
      </c>
      <c r="P780" s="4">
        <v>0</v>
      </c>
      <c r="Q780" s="4">
        <f t="shared" si="250"/>
        <v>0</v>
      </c>
      <c r="R780" s="5">
        <v>0</v>
      </c>
      <c r="S780" s="5">
        <f t="shared" si="251"/>
        <v>-10.627245564200573</v>
      </c>
      <c r="T780" s="5">
        <f t="shared" si="252"/>
        <v>17.959314964404289</v>
      </c>
      <c r="U780" s="6">
        <f t="shared" si="253"/>
        <v>1725.3914880181353</v>
      </c>
      <c r="V780" s="5">
        <v>0</v>
      </c>
      <c r="W780" s="5">
        <f t="shared" si="254"/>
        <v>10.987489396010814</v>
      </c>
      <c r="X780" s="5">
        <f t="shared" si="255"/>
        <v>6.5017372977137891</v>
      </c>
      <c r="Y780" s="5">
        <v>0</v>
      </c>
      <c r="Z780" s="5">
        <f t="shared" si="267"/>
        <v>0.36024383181024078</v>
      </c>
      <c r="AA780" s="5">
        <f t="shared" si="256"/>
        <v>-7.7129477378819224</v>
      </c>
      <c r="AB780">
        <f t="shared" si="264"/>
        <v>0</v>
      </c>
    </row>
    <row r="781" spans="1:28" x14ac:dyDescent="0.25">
      <c r="A781">
        <f t="shared" si="265"/>
        <v>7.4899999999998847</v>
      </c>
      <c r="B781">
        <v>0</v>
      </c>
      <c r="C781" s="5">
        <f t="shared" si="257"/>
        <v>487.27215023115713</v>
      </c>
      <c r="D781" s="5">
        <f t="shared" si="258"/>
        <v>-150.82442318689769</v>
      </c>
      <c r="E781" s="2">
        <f t="shared" si="259"/>
        <v>487.27215023115713</v>
      </c>
      <c r="F781" s="2">
        <f t="shared" si="260"/>
        <v>0</v>
      </c>
      <c r="G781" s="3">
        <v>0</v>
      </c>
      <c r="H781" s="3">
        <f t="shared" si="261"/>
        <v>49.650484215570764</v>
      </c>
      <c r="I781" s="3">
        <f t="shared" si="266"/>
        <v>-83.976949186240134</v>
      </c>
      <c r="J781" s="2">
        <f t="shared" si="246"/>
        <v>97.55664291819906</v>
      </c>
      <c r="K781" s="2">
        <f t="shared" si="247"/>
        <v>97.55664291819906</v>
      </c>
      <c r="L781" s="2">
        <f t="shared" si="248"/>
        <v>66.500779085343595</v>
      </c>
      <c r="M781" s="5">
        <f t="shared" si="249"/>
        <v>0.41558052693435277</v>
      </c>
      <c r="N781" s="4">
        <f t="shared" si="262"/>
        <v>0.24771074713718749</v>
      </c>
      <c r="O781" s="4">
        <f t="shared" si="263"/>
        <v>0.25414338735098196</v>
      </c>
      <c r="P781" s="4">
        <v>0</v>
      </c>
      <c r="Q781" s="4">
        <f t="shared" si="250"/>
        <v>0</v>
      </c>
      <c r="R781" s="5">
        <v>0</v>
      </c>
      <c r="S781" s="5">
        <f t="shared" si="251"/>
        <v>-10.635166338901838</v>
      </c>
      <c r="T781" s="5">
        <f t="shared" si="252"/>
        <v>17.987917687801431</v>
      </c>
      <c r="U781" s="6">
        <f t="shared" si="253"/>
        <v>1724.701469435845</v>
      </c>
      <c r="V781" s="5">
        <v>0</v>
      </c>
      <c r="W781" s="5">
        <f t="shared" si="254"/>
        <v>11.000299668253316</v>
      </c>
      <c r="X781" s="5">
        <f t="shared" si="255"/>
        <v>6.5038109902503001</v>
      </c>
      <c r="Y781" s="5">
        <v>0</v>
      </c>
      <c r="Z781" s="5">
        <f t="shared" si="267"/>
        <v>0.3651333293514778</v>
      </c>
      <c r="AA781" s="5">
        <f t="shared" si="256"/>
        <v>-7.6822713219482672</v>
      </c>
      <c r="AB781">
        <f t="shared" si="264"/>
        <v>0</v>
      </c>
    </row>
    <row r="782" spans="1:28" x14ac:dyDescent="0.25">
      <c r="A782">
        <f t="shared" si="265"/>
        <v>7.4999999999998845</v>
      </c>
      <c r="B782">
        <v>0</v>
      </c>
      <c r="C782" s="5">
        <f t="shared" si="257"/>
        <v>487.76867332997932</v>
      </c>
      <c r="D782" s="5">
        <f t="shared" si="258"/>
        <v>-151.66457679232619</v>
      </c>
      <c r="E782" s="2">
        <f t="shared" si="259"/>
        <v>487.76867332997932</v>
      </c>
      <c r="F782" s="2">
        <f t="shared" si="260"/>
        <v>0</v>
      </c>
      <c r="G782" s="3">
        <v>0</v>
      </c>
      <c r="H782" s="3">
        <f t="shared" si="261"/>
        <v>49.654135548864275</v>
      </c>
      <c r="I782" s="3">
        <f t="shared" si="266"/>
        <v>-84.053771899459619</v>
      </c>
      <c r="J782" s="2">
        <f t="shared" si="246"/>
        <v>97.624636991035075</v>
      </c>
      <c r="K782" s="2">
        <f t="shared" si="247"/>
        <v>97.624636991035075</v>
      </c>
      <c r="L782" s="2">
        <f t="shared" si="248"/>
        <v>66.5471281465815</v>
      </c>
      <c r="M782" s="5">
        <f t="shared" si="249"/>
        <v>0.41556934403709733</v>
      </c>
      <c r="N782" s="4">
        <f t="shared" si="262"/>
        <v>0.24743797524754604</v>
      </c>
      <c r="O782" s="4">
        <f t="shared" si="263"/>
        <v>0.25402846365173304</v>
      </c>
      <c r="P782" s="4">
        <v>0</v>
      </c>
      <c r="Q782" s="4">
        <f t="shared" si="250"/>
        <v>0</v>
      </c>
      <c r="R782" s="5">
        <v>0</v>
      </c>
      <c r="S782" s="5">
        <f t="shared" si="251"/>
        <v>-10.643074992747414</v>
      </c>
      <c r="T782" s="5">
        <f t="shared" si="252"/>
        <v>18.016436855876261</v>
      </c>
      <c r="U782" s="6">
        <f t="shared" si="253"/>
        <v>1724.0117268057934</v>
      </c>
      <c r="V782" s="5">
        <v>0</v>
      </c>
      <c r="W782" s="5">
        <f t="shared" si="254"/>
        <v>11.013054356983924</v>
      </c>
      <c r="X782" s="5">
        <f t="shared" si="255"/>
        <v>6.5058792900191742</v>
      </c>
      <c r="Y782" s="5">
        <v>0</v>
      </c>
      <c r="Z782" s="5">
        <f t="shared" si="267"/>
        <v>0.36997936423651012</v>
      </c>
      <c r="AA782" s="5">
        <f t="shared" si="256"/>
        <v>-7.6516838541045651</v>
      </c>
      <c r="AB782">
        <f t="shared" si="264"/>
        <v>0</v>
      </c>
    </row>
    <row r="783" spans="1:28" x14ac:dyDescent="0.25">
      <c r="A783">
        <f t="shared" si="265"/>
        <v>7.5099999999998843</v>
      </c>
      <c r="B783">
        <v>0</v>
      </c>
      <c r="C783" s="5">
        <f t="shared" si="257"/>
        <v>488.26523318443617</v>
      </c>
      <c r="D783" s="5">
        <f t="shared" si="258"/>
        <v>-152.50549709551348</v>
      </c>
      <c r="E783" s="2">
        <f t="shared" si="259"/>
        <v>488.26523318443617</v>
      </c>
      <c r="F783" s="2">
        <f t="shared" si="260"/>
        <v>0</v>
      </c>
      <c r="G783" s="3">
        <v>0</v>
      </c>
      <c r="H783" s="3">
        <f t="shared" si="261"/>
        <v>49.657835342506637</v>
      </c>
      <c r="I783" s="3">
        <f t="shared" si="266"/>
        <v>-84.130288738000658</v>
      </c>
      <c r="J783" s="2">
        <f t="shared" si="246"/>
        <v>97.692405508528978</v>
      </c>
      <c r="K783" s="2">
        <f t="shared" si="247"/>
        <v>97.692405508528978</v>
      </c>
      <c r="L783" s="2">
        <f t="shared" si="248"/>
        <v>66.593323455029974</v>
      </c>
      <c r="M783" s="5">
        <f t="shared" si="249"/>
        <v>0.41555821494067491</v>
      </c>
      <c r="N783" s="4">
        <f t="shared" si="262"/>
        <v>0.24716621680021952</v>
      </c>
      <c r="O783" s="4">
        <f t="shared" si="263"/>
        <v>0.25391381834026794</v>
      </c>
      <c r="P783" s="4">
        <v>0</v>
      </c>
      <c r="Q783" s="4">
        <f t="shared" si="250"/>
        <v>0</v>
      </c>
      <c r="R783" s="5">
        <v>0</v>
      </c>
      <c r="S783" s="5">
        <f t="shared" si="251"/>
        <v>-10.650971477509147</v>
      </c>
      <c r="T783" s="5">
        <f t="shared" si="252"/>
        <v>18.044872467004762</v>
      </c>
      <c r="U783" s="6">
        <f t="shared" si="253"/>
        <v>1723.3222600176214</v>
      </c>
      <c r="V783" s="5">
        <v>0</v>
      </c>
      <c r="W783" s="5">
        <f t="shared" si="254"/>
        <v>11.025753564309765</v>
      </c>
      <c r="X783" s="5">
        <f t="shared" si="255"/>
        <v>6.5079421839217337</v>
      </c>
      <c r="Y783" s="5">
        <v>0</v>
      </c>
      <c r="Z783" s="5">
        <f t="shared" si="267"/>
        <v>0.37478208680061798</v>
      </c>
      <c r="AA783" s="5">
        <f t="shared" si="256"/>
        <v>-7.6211853490735031</v>
      </c>
      <c r="AB783">
        <f t="shared" si="264"/>
        <v>0</v>
      </c>
    </row>
    <row r="784" spans="1:28" x14ac:dyDescent="0.25">
      <c r="A784">
        <f t="shared" si="265"/>
        <v>7.5199999999998841</v>
      </c>
      <c r="B784">
        <v>0</v>
      </c>
      <c r="C784" s="5">
        <f t="shared" si="257"/>
        <v>488.76183027696561</v>
      </c>
      <c r="D784" s="5">
        <f t="shared" si="258"/>
        <v>-153.34718104216094</v>
      </c>
      <c r="E784" s="2">
        <f t="shared" si="259"/>
        <v>488.76183027696561</v>
      </c>
      <c r="F784" s="2">
        <f t="shared" si="260"/>
        <v>0</v>
      </c>
      <c r="G784" s="3">
        <v>0</v>
      </c>
      <c r="H784" s="3">
        <f t="shared" si="261"/>
        <v>49.661583163374644</v>
      </c>
      <c r="I784" s="3">
        <f t="shared" si="266"/>
        <v>-84.206500591491391</v>
      </c>
      <c r="J784" s="2">
        <f t="shared" si="246"/>
        <v>97.759948773296799</v>
      </c>
      <c r="K784" s="2">
        <f t="shared" si="247"/>
        <v>97.759948773296799</v>
      </c>
      <c r="L784" s="2">
        <f t="shared" si="248"/>
        <v>66.639365216971228</v>
      </c>
      <c r="M784" s="5">
        <f t="shared" si="249"/>
        <v>0.41554713932451565</v>
      </c>
      <c r="N784" s="4">
        <f t="shared" si="262"/>
        <v>0.24689546730090395</v>
      </c>
      <c r="O784" s="4">
        <f t="shared" si="263"/>
        <v>0.25379945088946687</v>
      </c>
      <c r="P784" s="4">
        <v>0</v>
      </c>
      <c r="Q784" s="4">
        <f t="shared" si="250"/>
        <v>0</v>
      </c>
      <c r="R784" s="5">
        <v>0</v>
      </c>
      <c r="S784" s="5">
        <f t="shared" si="251"/>
        <v>-10.658855745362455</v>
      </c>
      <c r="T784" s="5">
        <f t="shared" si="252"/>
        <v>18.073224521936368</v>
      </c>
      <c r="U784" s="6">
        <f t="shared" si="253"/>
        <v>1722.6330689610149</v>
      </c>
      <c r="V784" s="5">
        <v>0</v>
      </c>
      <c r="W784" s="5">
        <f t="shared" si="254"/>
        <v>11.0383973931953</v>
      </c>
      <c r="X784" s="5">
        <f t="shared" si="255"/>
        <v>6.5099996589567022</v>
      </c>
      <c r="Y784" s="5">
        <v>0</v>
      </c>
      <c r="Z784" s="5">
        <f t="shared" si="267"/>
        <v>0.37954164783284483</v>
      </c>
      <c r="AA784" s="5">
        <f t="shared" si="256"/>
        <v>-7.5907758191069306</v>
      </c>
      <c r="AB784">
        <f t="shared" si="264"/>
        <v>0</v>
      </c>
    </row>
    <row r="785" spans="1:28" x14ac:dyDescent="0.25">
      <c r="A785">
        <f t="shared" si="265"/>
        <v>7.5299999999998839</v>
      </c>
      <c r="B785">
        <v>0</v>
      </c>
      <c r="C785" s="5">
        <f t="shared" si="257"/>
        <v>489.25846508568173</v>
      </c>
      <c r="D785" s="5">
        <f t="shared" si="258"/>
        <v>-154.18962558686681</v>
      </c>
      <c r="E785" s="2">
        <f t="shared" si="259"/>
        <v>489.25846508568173</v>
      </c>
      <c r="F785" s="2">
        <f t="shared" si="260"/>
        <v>0</v>
      </c>
      <c r="G785" s="3">
        <v>0</v>
      </c>
      <c r="H785" s="3">
        <f t="shared" si="261"/>
        <v>49.66537857985297</v>
      </c>
      <c r="I785" s="3">
        <f t="shared" si="266"/>
        <v>-84.282408349682456</v>
      </c>
      <c r="J785" s="2">
        <f t="shared" si="246"/>
        <v>97.827267092067643</v>
      </c>
      <c r="K785" s="2">
        <f t="shared" si="247"/>
        <v>97.827267092067643</v>
      </c>
      <c r="L785" s="2">
        <f t="shared" si="248"/>
        <v>66.685253641491229</v>
      </c>
      <c r="M785" s="5">
        <f t="shared" si="249"/>
        <v>0.4155361168700169</v>
      </c>
      <c r="N785" s="4">
        <f t="shared" si="262"/>
        <v>0.24662572227130328</v>
      </c>
      <c r="O785" s="4">
        <f t="shared" si="263"/>
        <v>0.25368536076869375</v>
      </c>
      <c r="P785" s="4">
        <v>0</v>
      </c>
      <c r="Q785" s="4">
        <f t="shared" si="250"/>
        <v>0</v>
      </c>
      <c r="R785" s="5">
        <v>0</v>
      </c>
      <c r="S785" s="5">
        <f t="shared" si="251"/>
        <v>-10.666727748884931</v>
      </c>
      <c r="T785" s="5">
        <f t="shared" si="252"/>
        <v>18.101493023776126</v>
      </c>
      <c r="U785" s="6">
        <f t="shared" si="253"/>
        <v>1721.9441535257031</v>
      </c>
      <c r="V785" s="5">
        <v>0</v>
      </c>
      <c r="W785" s="5">
        <f t="shared" si="254"/>
        <v>11.050985947450341</v>
      </c>
      <c r="X785" s="5">
        <f t="shared" si="255"/>
        <v>6.5120517022200666</v>
      </c>
      <c r="Y785" s="5">
        <v>0</v>
      </c>
      <c r="Z785" s="5">
        <f t="shared" si="267"/>
        <v>0.38425819856541032</v>
      </c>
      <c r="AA785" s="5">
        <f t="shared" si="256"/>
        <v>-7.5604552740038073</v>
      </c>
      <c r="AB785">
        <f t="shared" si="264"/>
        <v>0</v>
      </c>
    </row>
    <row r="786" spans="1:28" x14ac:dyDescent="0.25">
      <c r="A786">
        <f t="shared" si="265"/>
        <v>7.5399999999998837</v>
      </c>
      <c r="B786">
        <v>0</v>
      </c>
      <c r="C786" s="5">
        <f t="shared" si="257"/>
        <v>489.75513808439018</v>
      </c>
      <c r="D786" s="5">
        <f t="shared" si="258"/>
        <v>-155.03282769312733</v>
      </c>
      <c r="E786" s="2">
        <f t="shared" si="259"/>
        <v>489.75513808439018</v>
      </c>
      <c r="F786" s="2">
        <f t="shared" si="260"/>
        <v>0</v>
      </c>
      <c r="G786" s="3">
        <v>0</v>
      </c>
      <c r="H786" s="3">
        <f t="shared" si="261"/>
        <v>49.669221161838621</v>
      </c>
      <c r="I786" s="3">
        <f t="shared" si="266"/>
        <v>-84.358012902422487</v>
      </c>
      <c r="J786" s="2">
        <f t="shared" si="246"/>
        <v>97.894360775628513</v>
      </c>
      <c r="K786" s="2">
        <f t="shared" si="247"/>
        <v>97.894360775628513</v>
      </c>
      <c r="L786" s="2">
        <f t="shared" si="248"/>
        <v>66.73098894044206</v>
      </c>
      <c r="M786" s="5">
        <f t="shared" si="249"/>
        <v>0.41552514726053297</v>
      </c>
      <c r="N786" s="4">
        <f t="shared" si="262"/>
        <v>0.24635697724915642</v>
      </c>
      <c r="O786" s="4">
        <f t="shared" si="263"/>
        <v>0.25357154744386029</v>
      </c>
      <c r="P786" s="4">
        <v>0</v>
      </c>
      <c r="Q786" s="4">
        <f t="shared" si="250"/>
        <v>0</v>
      </c>
      <c r="R786" s="5">
        <v>0</v>
      </c>
      <c r="S786" s="5">
        <f t="shared" si="251"/>
        <v>-10.674587441054964</v>
      </c>
      <c r="T786" s="5">
        <f t="shared" si="252"/>
        <v>18.129677977966871</v>
      </c>
      <c r="U786" s="6">
        <f t="shared" si="253"/>
        <v>1721.2555136014596</v>
      </c>
      <c r="V786" s="5">
        <v>0</v>
      </c>
      <c r="W786" s="5">
        <f t="shared" si="254"/>
        <v>11.063519331718147</v>
      </c>
      <c r="X786" s="5">
        <f t="shared" si="255"/>
        <v>6.5140983009049203</v>
      </c>
      <c r="Y786" s="5">
        <v>0</v>
      </c>
      <c r="Z786" s="5">
        <f t="shared" si="267"/>
        <v>0.38893189066318357</v>
      </c>
      <c r="AA786" s="5">
        <f t="shared" si="256"/>
        <v>-7.530223721128209</v>
      </c>
      <c r="AB786">
        <f t="shared" si="264"/>
        <v>0</v>
      </c>
    </row>
    <row r="787" spans="1:28" x14ac:dyDescent="0.25">
      <c r="A787">
        <f t="shared" si="265"/>
        <v>7.5499999999998835</v>
      </c>
      <c r="B787">
        <v>0</v>
      </c>
      <c r="C787" s="5">
        <f t="shared" si="257"/>
        <v>490.2518497426031</v>
      </c>
      <c r="D787" s="5">
        <f t="shared" si="258"/>
        <v>-155.87678433333761</v>
      </c>
      <c r="E787" s="2">
        <f t="shared" si="259"/>
        <v>490.2518497426031</v>
      </c>
      <c r="F787" s="2">
        <f t="shared" si="260"/>
        <v>0</v>
      </c>
      <c r="G787" s="3">
        <v>0</v>
      </c>
      <c r="H787" s="3">
        <f t="shared" si="261"/>
        <v>49.673110480745251</v>
      </c>
      <c r="I787" s="3">
        <f t="shared" si="266"/>
        <v>-84.433315139633763</v>
      </c>
      <c r="J787" s="2">
        <f t="shared" si="246"/>
        <v>97.961230138769849</v>
      </c>
      <c r="K787" s="2">
        <f t="shared" si="247"/>
        <v>97.961230138769849</v>
      </c>
      <c r="L787" s="2">
        <f t="shared" si="248"/>
        <v>66.776571328404799</v>
      </c>
      <c r="M787" s="5">
        <f t="shared" si="249"/>
        <v>0.41551423018136513</v>
      </c>
      <c r="N787" s="4">
        <f t="shared" si="262"/>
        <v>0.24608922778826067</v>
      </c>
      <c r="O787" s="4">
        <f t="shared" si="263"/>
        <v>0.25345801037748916</v>
      </c>
      <c r="P787" s="4">
        <v>0</v>
      </c>
      <c r="Q787" s="4">
        <f t="shared" si="250"/>
        <v>0</v>
      </c>
      <c r="R787" s="5">
        <v>0</v>
      </c>
      <c r="S787" s="5">
        <f t="shared" si="251"/>
        <v>-10.682434775250398</v>
      </c>
      <c r="T787" s="5">
        <f t="shared" si="252"/>
        <v>18.157779392271458</v>
      </c>
      <c r="U787" s="6">
        <f t="shared" si="253"/>
        <v>1720.5671490781021</v>
      </c>
      <c r="V787" s="5">
        <v>0</v>
      </c>
      <c r="W787" s="5">
        <f t="shared" si="254"/>
        <v>11.075997651463585</v>
      </c>
      <c r="X787" s="5">
        <f t="shared" si="255"/>
        <v>6.5161394423013297</v>
      </c>
      <c r="Y787" s="5">
        <v>0</v>
      </c>
      <c r="Z787" s="5">
        <f t="shared" si="267"/>
        <v>0.39356287621318664</v>
      </c>
      <c r="AA787" s="5">
        <f t="shared" si="256"/>
        <v>-7.5000811654272113</v>
      </c>
      <c r="AB787">
        <f t="shared" si="264"/>
        <v>0</v>
      </c>
    </row>
    <row r="788" spans="1:28" x14ac:dyDescent="0.25">
      <c r="A788">
        <f t="shared" si="265"/>
        <v>7.5599999999998833</v>
      </c>
      <c r="B788">
        <v>0</v>
      </c>
      <c r="C788" s="5">
        <f t="shared" si="257"/>
        <v>490.74860052555437</v>
      </c>
      <c r="D788" s="5">
        <f t="shared" si="258"/>
        <v>-156.72149248879222</v>
      </c>
      <c r="E788" s="2">
        <f t="shared" si="259"/>
        <v>490.74860052555437</v>
      </c>
      <c r="F788" s="2">
        <f t="shared" si="260"/>
        <v>0</v>
      </c>
      <c r="G788" s="3">
        <v>0</v>
      </c>
      <c r="H788" s="3">
        <f t="shared" si="261"/>
        <v>49.67704610950738</v>
      </c>
      <c r="I788" s="3">
        <f t="shared" si="266"/>
        <v>-84.50831595128804</v>
      </c>
      <c r="J788" s="2">
        <f t="shared" si="246"/>
        <v>98.027875500231289</v>
      </c>
      <c r="K788" s="2">
        <f t="shared" si="247"/>
        <v>98.027875500231289</v>
      </c>
      <c r="L788" s="2">
        <f t="shared" si="248"/>
        <v>66.822001022652543</v>
      </c>
      <c r="M788" s="5">
        <f t="shared" si="249"/>
        <v>0.41550336531975174</v>
      </c>
      <c r="N788" s="4">
        <f t="shared" si="262"/>
        <v>0.24582246945849501</v>
      </c>
      <c r="O788" s="4">
        <f t="shared" si="263"/>
        <v>0.25334474902877707</v>
      </c>
      <c r="P788" s="4">
        <v>0</v>
      </c>
      <c r="Q788" s="4">
        <f t="shared" si="250"/>
        <v>0</v>
      </c>
      <c r="R788" s="5">
        <v>0</v>
      </c>
      <c r="S788" s="5">
        <f t="shared" si="251"/>
        <v>-10.69026970524715</v>
      </c>
      <c r="T788" s="5">
        <f t="shared" si="252"/>
        <v>18.185797276754943</v>
      </c>
      <c r="U788" s="6">
        <f t="shared" si="253"/>
        <v>1719.8790598454918</v>
      </c>
      <c r="V788" s="5">
        <v>0</v>
      </c>
      <c r="W788" s="5">
        <f t="shared" si="254"/>
        <v>11.088421012961369</v>
      </c>
      <c r="X788" s="5">
        <f t="shared" si="255"/>
        <v>6.5181751137962038</v>
      </c>
      <c r="Y788" s="5">
        <v>0</v>
      </c>
      <c r="Z788" s="5">
        <f t="shared" si="267"/>
        <v>0.39815130771421892</v>
      </c>
      <c r="AA788" s="5">
        <f t="shared" si="256"/>
        <v>-7.4700276094488522</v>
      </c>
      <c r="AB788">
        <f t="shared" si="264"/>
        <v>0</v>
      </c>
    </row>
    <row r="789" spans="1:28" x14ac:dyDescent="0.25">
      <c r="A789">
        <f t="shared" si="265"/>
        <v>7.569999999999883</v>
      </c>
      <c r="B789">
        <v>0</v>
      </c>
      <c r="C789" s="5">
        <f t="shared" si="257"/>
        <v>491.24539089421484</v>
      </c>
      <c r="D789" s="5">
        <f t="shared" si="258"/>
        <v>-157.56694914968557</v>
      </c>
      <c r="E789" s="2">
        <f t="shared" si="259"/>
        <v>491.24539089421484</v>
      </c>
      <c r="F789" s="2">
        <f t="shared" si="260"/>
        <v>0</v>
      </c>
      <c r="G789" s="3">
        <v>0</v>
      </c>
      <c r="H789" s="3">
        <f t="shared" si="261"/>
        <v>49.681027622584523</v>
      </c>
      <c r="I789" s="3">
        <f t="shared" si="266"/>
        <v>-84.583016227382529</v>
      </c>
      <c r="J789" s="2">
        <f t="shared" si="246"/>
        <v>98.094297182647992</v>
      </c>
      <c r="K789" s="2">
        <f t="shared" si="247"/>
        <v>98.094297182647992</v>
      </c>
      <c r="L789" s="2">
        <f t="shared" si="248"/>
        <v>66.86727824311383</v>
      </c>
      <c r="M789" s="5">
        <f t="shared" si="249"/>
        <v>0.41549255236485821</v>
      </c>
      <c r="N789" s="4">
        <f t="shared" si="262"/>
        <v>0.24555669784583989</v>
      </c>
      <c r="O789" s="4">
        <f t="shared" si="263"/>
        <v>0.25323176285365645</v>
      </c>
      <c r="P789" s="4">
        <v>0</v>
      </c>
      <c r="Q789" s="4">
        <f t="shared" si="250"/>
        <v>0</v>
      </c>
      <c r="R789" s="5">
        <v>0</v>
      </c>
      <c r="S789" s="5">
        <f t="shared" si="251"/>
        <v>-10.698092185217925</v>
      </c>
      <c r="T789" s="5">
        <f t="shared" si="252"/>
        <v>18.213731643766838</v>
      </c>
      <c r="U789" s="6">
        <f t="shared" si="253"/>
        <v>1719.1912457935346</v>
      </c>
      <c r="V789" s="5">
        <v>0</v>
      </c>
      <c r="W789" s="5">
        <f t="shared" si="254"/>
        <v>11.100789523284375</v>
      </c>
      <c r="X789" s="5">
        <f t="shared" si="255"/>
        <v>6.5202053028731815</v>
      </c>
      <c r="Y789" s="5">
        <v>0</v>
      </c>
      <c r="Z789" s="5">
        <f t="shared" si="267"/>
        <v>0.40269733806644936</v>
      </c>
      <c r="AA789" s="5">
        <f t="shared" si="256"/>
        <v>-7.4400630533599781</v>
      </c>
      <c r="AB789">
        <f t="shared" si="264"/>
        <v>0</v>
      </c>
    </row>
    <row r="790" spans="1:28" x14ac:dyDescent="0.25">
      <c r="A790">
        <f t="shared" si="265"/>
        <v>7.5799999999998828</v>
      </c>
      <c r="B790">
        <v>0</v>
      </c>
      <c r="C790" s="5">
        <f t="shared" si="257"/>
        <v>491.74222130530762</v>
      </c>
      <c r="D790" s="5">
        <f t="shared" si="258"/>
        <v>-158.41315131511206</v>
      </c>
      <c r="E790" s="2">
        <f t="shared" si="259"/>
        <v>491.74222130530762</v>
      </c>
      <c r="F790" s="2">
        <f t="shared" si="260"/>
        <v>0</v>
      </c>
      <c r="G790" s="3">
        <v>0</v>
      </c>
      <c r="H790" s="3">
        <f t="shared" si="261"/>
        <v>49.685054595965184</v>
      </c>
      <c r="I790" s="3">
        <f t="shared" si="266"/>
        <v>-84.657416857916132</v>
      </c>
      <c r="J790" s="2">
        <f t="shared" si="246"/>
        <v>98.160495512497405</v>
      </c>
      <c r="K790" s="2">
        <f t="shared" si="247"/>
        <v>98.160495512497405</v>
      </c>
      <c r="L790" s="2">
        <f t="shared" si="248"/>
        <v>66.912403212336329</v>
      </c>
      <c r="M790" s="5">
        <f t="shared" si="249"/>
        <v>0.41548179100776689</v>
      </c>
      <c r="N790" s="4">
        <f t="shared" si="262"/>
        <v>0.24529190855239627</v>
      </c>
      <c r="O790" s="4">
        <f t="shared" si="263"/>
        <v>0.25311905130485701</v>
      </c>
      <c r="P790" s="4">
        <v>0</v>
      </c>
      <c r="Q790" s="4">
        <f t="shared" si="250"/>
        <v>0</v>
      </c>
      <c r="R790" s="5">
        <v>0</v>
      </c>
      <c r="S790" s="5">
        <f t="shared" si="251"/>
        <v>-10.705902169730864</v>
      </c>
      <c r="T790" s="5">
        <f t="shared" si="252"/>
        <v>18.24158250792334</v>
      </c>
      <c r="U790" s="6">
        <f t="shared" si="253"/>
        <v>1718.503706812181</v>
      </c>
      <c r="V790" s="5">
        <v>0</v>
      </c>
      <c r="W790" s="5">
        <f t="shared" si="254"/>
        <v>11.113103290292004</v>
      </c>
      <c r="X790" s="5">
        <f t="shared" si="255"/>
        <v>6.5222299971125066</v>
      </c>
      <c r="Y790" s="5">
        <v>0</v>
      </c>
      <c r="Z790" s="5">
        <f t="shared" si="267"/>
        <v>0.40720112056114033</v>
      </c>
      <c r="AA790" s="5">
        <f t="shared" si="256"/>
        <v>-7.410187494964152</v>
      </c>
      <c r="AB790">
        <f t="shared" si="264"/>
        <v>0</v>
      </c>
    </row>
    <row r="791" spans="1:28" x14ac:dyDescent="0.25">
      <c r="A791">
        <f t="shared" si="265"/>
        <v>7.5899999999998826</v>
      </c>
      <c r="B791">
        <v>0</v>
      </c>
      <c r="C791" s="5">
        <f t="shared" si="257"/>
        <v>492.23909221132334</v>
      </c>
      <c r="D791" s="5">
        <f t="shared" si="258"/>
        <v>-159.26009599306599</v>
      </c>
      <c r="E791" s="2">
        <f t="shared" si="259"/>
        <v>492.23909221132334</v>
      </c>
      <c r="F791" s="2">
        <f t="shared" si="260"/>
        <v>0</v>
      </c>
      <c r="G791" s="3">
        <v>0</v>
      </c>
      <c r="H791" s="3">
        <f t="shared" si="261"/>
        <v>49.689126607170792</v>
      </c>
      <c r="I791" s="3">
        <f t="shared" si="266"/>
        <v>-84.73151873286578</v>
      </c>
      <c r="J791" s="2">
        <f t="shared" si="246"/>
        <v>98.22647082004643</v>
      </c>
      <c r="K791" s="2">
        <f t="shared" si="247"/>
        <v>98.22647082004643</v>
      </c>
      <c r="L791" s="2">
        <f t="shared" si="248"/>
        <v>66.957376155450874</v>
      </c>
      <c r="M791" s="5">
        <f t="shared" si="249"/>
        <v>0.41547108094146695</v>
      </c>
      <c r="N791" s="4">
        <f t="shared" si="262"/>
        <v>0.24502809719640206</v>
      </c>
      <c r="O791" s="4">
        <f t="shared" si="263"/>
        <v>0.2530066138319661</v>
      </c>
      <c r="P791" s="4">
        <v>0</v>
      </c>
      <c r="Q791" s="4">
        <f t="shared" si="250"/>
        <v>0</v>
      </c>
      <c r="R791" s="5">
        <v>0</v>
      </c>
      <c r="S791" s="5">
        <f t="shared" si="251"/>
        <v>-10.713699613748261</v>
      </c>
      <c r="T791" s="5">
        <f t="shared" si="252"/>
        <v>18.269349886089607</v>
      </c>
      <c r="U791" s="6">
        <f t="shared" si="253"/>
        <v>1717.8164427914237</v>
      </c>
      <c r="V791" s="5">
        <v>0</v>
      </c>
      <c r="W791" s="5">
        <f t="shared" si="254"/>
        <v>11.125362422618647</v>
      </c>
      <c r="X791" s="5">
        <f t="shared" si="255"/>
        <v>6.524249184190932</v>
      </c>
      <c r="Y791" s="5">
        <v>0</v>
      </c>
      <c r="Z791" s="5">
        <f t="shared" si="267"/>
        <v>0.41166280887038553</v>
      </c>
      <c r="AA791" s="5">
        <f t="shared" si="256"/>
        <v>-7.3804009297194604</v>
      </c>
      <c r="AB791">
        <f t="shared" si="264"/>
        <v>0</v>
      </c>
    </row>
    <row r="792" spans="1:28" x14ac:dyDescent="0.25">
      <c r="A792">
        <f t="shared" si="265"/>
        <v>7.5999999999998824</v>
      </c>
      <c r="B792">
        <v>0</v>
      </c>
      <c r="C792" s="5">
        <f t="shared" si="257"/>
        <v>492.73600406053549</v>
      </c>
      <c r="D792" s="5">
        <f t="shared" si="258"/>
        <v>-160.10778020044114</v>
      </c>
      <c r="E792" s="2">
        <f t="shared" si="259"/>
        <v>492.73600406053549</v>
      </c>
      <c r="F792" s="2">
        <f t="shared" si="260"/>
        <v>0</v>
      </c>
      <c r="G792" s="3">
        <v>0</v>
      </c>
      <c r="H792" s="3">
        <f t="shared" si="261"/>
        <v>49.693243235259494</v>
      </c>
      <c r="I792" s="3">
        <f t="shared" si="266"/>
        <v>-84.805322742162971</v>
      </c>
      <c r="J792" s="2">
        <f t="shared" si="246"/>
        <v>98.292223439299036</v>
      </c>
      <c r="K792" s="2">
        <f t="shared" si="247"/>
        <v>98.292223439299036</v>
      </c>
      <c r="L792" s="2">
        <f t="shared" si="248"/>
        <v>67.002197300135677</v>
      </c>
      <c r="M792" s="5">
        <f t="shared" si="249"/>
        <v>0.4154604218608447</v>
      </c>
      <c r="N792" s="4">
        <f t="shared" si="262"/>
        <v>0.24476525941224736</v>
      </c>
      <c r="O792" s="4">
        <f t="shared" si="263"/>
        <v>0.25289444988148901</v>
      </c>
      <c r="P792" s="4">
        <v>0</v>
      </c>
      <c r="Q792" s="4">
        <f t="shared" si="250"/>
        <v>0</v>
      </c>
      <c r="R792" s="5">
        <v>0</v>
      </c>
      <c r="S792" s="5">
        <f t="shared" si="251"/>
        <v>-10.721484472625283</v>
      </c>
      <c r="T792" s="5">
        <f t="shared" si="252"/>
        <v>18.297033797362051</v>
      </c>
      <c r="U792" s="6">
        <f t="shared" si="253"/>
        <v>1717.1294536213011</v>
      </c>
      <c r="V792" s="5">
        <v>0</v>
      </c>
      <c r="W792" s="5">
        <f t="shared" si="254"/>
        <v>11.13756702966219</v>
      </c>
      <c r="X792" s="5">
        <f t="shared" si="255"/>
        <v>6.5262628518816221</v>
      </c>
      <c r="Y792" s="5">
        <v>0</v>
      </c>
      <c r="Z792" s="5">
        <f t="shared" si="267"/>
        <v>0.41608255703690666</v>
      </c>
      <c r="AA792" s="5">
        <f t="shared" si="256"/>
        <v>-7.3507033507563264</v>
      </c>
      <c r="AB792">
        <f t="shared" si="264"/>
        <v>0</v>
      </c>
    </row>
    <row r="793" spans="1:28" x14ac:dyDescent="0.25">
      <c r="A793">
        <f t="shared" si="265"/>
        <v>7.6099999999998822</v>
      </c>
      <c r="B793">
        <v>0</v>
      </c>
      <c r="C793" s="5">
        <f t="shared" si="257"/>
        <v>493.23295729701596</v>
      </c>
      <c r="D793" s="5">
        <f t="shared" si="258"/>
        <v>-160.95620096303028</v>
      </c>
      <c r="E793" s="2">
        <f t="shared" si="259"/>
        <v>493.23295729701596</v>
      </c>
      <c r="F793" s="2">
        <f t="shared" si="260"/>
        <v>0</v>
      </c>
      <c r="G793" s="3">
        <v>0</v>
      </c>
      <c r="H793" s="3">
        <f t="shared" si="261"/>
        <v>49.697404060829861</v>
      </c>
      <c r="I793" s="3">
        <f t="shared" si="266"/>
        <v>-84.878829775670539</v>
      </c>
      <c r="J793" s="2">
        <f t="shared" si="246"/>
        <v>98.357753707944369</v>
      </c>
      <c r="K793" s="2">
        <f t="shared" si="247"/>
        <v>98.357753707944369</v>
      </c>
      <c r="L793" s="2">
        <f t="shared" si="248"/>
        <v>67.046866876581021</v>
      </c>
      <c r="M793" s="5">
        <f t="shared" si="249"/>
        <v>0.41544981346267307</v>
      </c>
      <c r="N793" s="4">
        <f t="shared" si="262"/>
        <v>0.24450339085048745</v>
      </c>
      <c r="O793" s="4">
        <f t="shared" si="263"/>
        <v>0.25278255889690787</v>
      </c>
      <c r="P793" s="4">
        <v>0</v>
      </c>
      <c r="Q793" s="4">
        <f t="shared" si="250"/>
        <v>0</v>
      </c>
      <c r="R793" s="5">
        <v>0</v>
      </c>
      <c r="S793" s="5">
        <f t="shared" si="251"/>
        <v>-10.729256702108682</v>
      </c>
      <c r="T793" s="5">
        <f t="shared" si="252"/>
        <v>18.324634263050644</v>
      </c>
      <c r="U793" s="6">
        <f t="shared" si="253"/>
        <v>1716.4427391918948</v>
      </c>
      <c r="V793" s="5">
        <v>0</v>
      </c>
      <c r="W793" s="5">
        <f t="shared" si="254"/>
        <v>11.149717221572613</v>
      </c>
      <c r="X793" s="5">
        <f t="shared" si="255"/>
        <v>6.5282709880540413</v>
      </c>
      <c r="Y793" s="5">
        <v>0</v>
      </c>
      <c r="Z793" s="5">
        <f t="shared" si="267"/>
        <v>0.4204605194639317</v>
      </c>
      <c r="AA793" s="5">
        <f t="shared" si="256"/>
        <v>-7.3210947488953124</v>
      </c>
      <c r="AB793">
        <f t="shared" si="264"/>
        <v>0</v>
      </c>
    </row>
    <row r="794" spans="1:28" x14ac:dyDescent="0.25">
      <c r="A794">
        <f t="shared" si="265"/>
        <v>7.619999999999882</v>
      </c>
      <c r="B794">
        <v>0</v>
      </c>
      <c r="C794" s="5">
        <f t="shared" si="257"/>
        <v>493.7299523606502</v>
      </c>
      <c r="D794" s="5">
        <f t="shared" si="258"/>
        <v>-161.80535531552442</v>
      </c>
      <c r="E794" s="2">
        <f t="shared" si="259"/>
        <v>493.7299523606502</v>
      </c>
      <c r="F794" s="2">
        <f t="shared" si="260"/>
        <v>0</v>
      </c>
      <c r="G794" s="3">
        <v>0</v>
      </c>
      <c r="H794" s="3">
        <f t="shared" si="261"/>
        <v>49.701608666024498</v>
      </c>
      <c r="I794" s="3">
        <f t="shared" si="266"/>
        <v>-84.952040723159499</v>
      </c>
      <c r="J794" s="2">
        <f t="shared" si="246"/>
        <v>98.423061967305159</v>
      </c>
      <c r="K794" s="2">
        <f t="shared" si="247"/>
        <v>98.423061967305159</v>
      </c>
      <c r="L794" s="2">
        <f t="shared" si="248"/>
        <v>67.091385117454095</v>
      </c>
      <c r="M794" s="5">
        <f t="shared" si="249"/>
        <v>0.41543925544560184</v>
      </c>
      <c r="N794" s="4">
        <f t="shared" si="262"/>
        <v>0.24424248717785457</v>
      </c>
      <c r="O794" s="4">
        <f t="shared" si="263"/>
        <v>0.25267094031874077</v>
      </c>
      <c r="P794" s="4">
        <v>0</v>
      </c>
      <c r="Q794" s="4">
        <f t="shared" si="250"/>
        <v>0</v>
      </c>
      <c r="R794" s="5">
        <v>0</v>
      </c>
      <c r="S794" s="5">
        <f t="shared" si="251"/>
        <v>-10.737016258335537</v>
      </c>
      <c r="T794" s="5">
        <f t="shared" si="252"/>
        <v>18.35215130666122</v>
      </c>
      <c r="U794" s="6">
        <f t="shared" si="253"/>
        <v>1715.75629939333</v>
      </c>
      <c r="V794" s="5">
        <v>0</v>
      </c>
      <c r="W794" s="5">
        <f t="shared" si="254"/>
        <v>11.161813109240661</v>
      </c>
      <c r="X794" s="5">
        <f t="shared" si="255"/>
        <v>6.5302735806738967</v>
      </c>
      <c r="Y794" s="5">
        <v>0</v>
      </c>
      <c r="Z794" s="5">
        <f t="shared" si="267"/>
        <v>0.42479685090512476</v>
      </c>
      <c r="AA794" s="5">
        <f t="shared" si="256"/>
        <v>-7.2915751126648836</v>
      </c>
      <c r="AB794">
        <f t="shared" si="264"/>
        <v>0</v>
      </c>
    </row>
    <row r="795" spans="1:28" x14ac:dyDescent="0.25">
      <c r="A795">
        <f t="shared" si="265"/>
        <v>7.6299999999998818</v>
      </c>
      <c r="B795">
        <v>0</v>
      </c>
      <c r="C795" s="5">
        <f t="shared" si="257"/>
        <v>494.22698968715304</v>
      </c>
      <c r="D795" s="5">
        <f t="shared" si="258"/>
        <v>-162.65524030151167</v>
      </c>
      <c r="E795" s="2">
        <f t="shared" si="259"/>
        <v>494.22698968715304</v>
      </c>
      <c r="F795" s="2">
        <f t="shared" si="260"/>
        <v>0</v>
      </c>
      <c r="G795" s="3">
        <v>0</v>
      </c>
      <c r="H795" s="3">
        <f t="shared" si="261"/>
        <v>49.705856634533546</v>
      </c>
      <c r="I795" s="3">
        <f t="shared" si="266"/>
        <v>-85.024956474286142</v>
      </c>
      <c r="J795" s="2">
        <f t="shared" si="246"/>
        <v>98.488148562286696</v>
      </c>
      <c r="K795" s="2">
        <f t="shared" si="247"/>
        <v>98.488148562286696</v>
      </c>
      <c r="L795" s="2">
        <f t="shared" si="248"/>
        <v>67.135752257864141</v>
      </c>
      <c r="M795" s="5">
        <f t="shared" si="249"/>
        <v>0.41542874751014774</v>
      </c>
      <c r="N795" s="4">
        <f t="shared" si="262"/>
        <v>0.24398254407726763</v>
      </c>
      <c r="O795" s="4">
        <f t="shared" si="263"/>
        <v>0.2525595935845994</v>
      </c>
      <c r="P795" s="4">
        <v>0</v>
      </c>
      <c r="Q795" s="4">
        <f t="shared" si="250"/>
        <v>0</v>
      </c>
      <c r="R795" s="5">
        <v>0</v>
      </c>
      <c r="S795" s="5">
        <f t="shared" si="251"/>
        <v>-10.744763097832015</v>
      </c>
      <c r="T795" s="5">
        <f t="shared" si="252"/>
        <v>18.379584953877867</v>
      </c>
      <c r="U795" s="6">
        <f t="shared" si="253"/>
        <v>1715.0701341157774</v>
      </c>
      <c r="V795" s="5">
        <v>0</v>
      </c>
      <c r="W795" s="5">
        <f t="shared" si="254"/>
        <v>11.173854804286558</v>
      </c>
      <c r="X795" s="5">
        <f t="shared" si="255"/>
        <v>6.5322706178030385</v>
      </c>
      <c r="Y795" s="5">
        <v>0</v>
      </c>
      <c r="Z795" s="5">
        <f t="shared" si="267"/>
        <v>0.42909170645454253</v>
      </c>
      <c r="AA795" s="5">
        <f t="shared" si="256"/>
        <v>-7.2621444283190932</v>
      </c>
      <c r="AB795">
        <f t="shared" si="264"/>
        <v>0</v>
      </c>
    </row>
    <row r="796" spans="1:28" x14ac:dyDescent="0.25">
      <c r="A796">
        <f t="shared" si="265"/>
        <v>7.6399999999998816</v>
      </c>
      <c r="B796">
        <v>0</v>
      </c>
      <c r="C796" s="5">
        <f t="shared" si="257"/>
        <v>494.72406970808373</v>
      </c>
      <c r="D796" s="5">
        <f t="shared" si="258"/>
        <v>-163.50585297347592</v>
      </c>
      <c r="E796" s="2">
        <f t="shared" si="259"/>
        <v>494.72406970808373</v>
      </c>
      <c r="F796" s="2">
        <f t="shared" si="260"/>
        <v>0</v>
      </c>
      <c r="G796" s="3">
        <v>0</v>
      </c>
      <c r="H796" s="3">
        <f t="shared" si="261"/>
        <v>49.710147551598091</v>
      </c>
      <c r="I796" s="3">
        <f t="shared" si="266"/>
        <v>-85.097577918569328</v>
      </c>
      <c r="J796" s="2">
        <f t="shared" si="246"/>
        <v>98.553013841326191</v>
      </c>
      <c r="K796" s="2">
        <f t="shared" si="247"/>
        <v>98.553013841326191</v>
      </c>
      <c r="L796" s="2">
        <f t="shared" si="248"/>
        <v>67.179968535328001</v>
      </c>
      <c r="M796" s="5">
        <f t="shared" si="249"/>
        <v>0.41541828935868386</v>
      </c>
      <c r="N796" s="4">
        <f t="shared" si="262"/>
        <v>0.24372355724784014</v>
      </c>
      <c r="O796" s="4">
        <f t="shared" si="263"/>
        <v>0.25244851812924657</v>
      </c>
      <c r="P796" s="4">
        <v>0</v>
      </c>
      <c r="Q796" s="4">
        <f t="shared" si="250"/>
        <v>0</v>
      </c>
      <c r="R796" s="5">
        <v>0</v>
      </c>
      <c r="S796" s="5">
        <f t="shared" si="251"/>
        <v>-10.752497177512133</v>
      </c>
      <c r="T796" s="5">
        <f t="shared" si="252"/>
        <v>18.406935232545283</v>
      </c>
      <c r="U796" s="6">
        <f t="shared" si="253"/>
        <v>1714.3842432494491</v>
      </c>
      <c r="V796" s="5">
        <v>0</v>
      </c>
      <c r="W796" s="5">
        <f t="shared" si="254"/>
        <v>11.18584241904885</v>
      </c>
      <c r="X796" s="5">
        <f t="shared" si="255"/>
        <v>6.5342620875993989</v>
      </c>
      <c r="Y796" s="5">
        <v>0</v>
      </c>
      <c r="Z796" s="5">
        <f t="shared" si="267"/>
        <v>0.43334524153671694</v>
      </c>
      <c r="AA796" s="5">
        <f t="shared" si="256"/>
        <v>-7.2328026798553182</v>
      </c>
      <c r="AB796">
        <f t="shared" si="264"/>
        <v>0</v>
      </c>
    </row>
    <row r="797" spans="1:28" x14ac:dyDescent="0.25">
      <c r="A797">
        <f t="shared" si="265"/>
        <v>7.6499999999998813</v>
      </c>
      <c r="B797">
        <v>0</v>
      </c>
      <c r="C797" s="5">
        <f t="shared" si="257"/>
        <v>495.22119285086183</v>
      </c>
      <c r="D797" s="5">
        <f t="shared" si="258"/>
        <v>-164.35719039279562</v>
      </c>
      <c r="E797" s="2">
        <f t="shared" si="259"/>
        <v>495.22119285086183</v>
      </c>
      <c r="F797" s="2">
        <f t="shared" si="260"/>
        <v>0</v>
      </c>
      <c r="G797" s="3">
        <v>0</v>
      </c>
      <c r="H797" s="3">
        <f t="shared" si="261"/>
        <v>49.714481004013457</v>
      </c>
      <c r="I797" s="3">
        <f t="shared" si="266"/>
        <v>-85.169905945367887</v>
      </c>
      <c r="J797" s="2">
        <f t="shared" si="246"/>
        <v>98.617658156342515</v>
      </c>
      <c r="K797" s="2">
        <f t="shared" si="247"/>
        <v>98.617658156342515</v>
      </c>
      <c r="L797" s="2">
        <f t="shared" si="248"/>
        <v>67.22403418973586</v>
      </c>
      <c r="M797" s="5">
        <f t="shared" si="249"/>
        <v>0.41540788069543017</v>
      </c>
      <c r="N797" s="4">
        <f t="shared" si="262"/>
        <v>0.24346552240488717</v>
      </c>
      <c r="O797" s="4">
        <f t="shared" si="263"/>
        <v>0.25233771338465277</v>
      </c>
      <c r="P797" s="4">
        <v>0</v>
      </c>
      <c r="Q797" s="4">
        <f t="shared" si="250"/>
        <v>0</v>
      </c>
      <c r="R797" s="5">
        <v>0</v>
      </c>
      <c r="S797" s="5">
        <f t="shared" si="251"/>
        <v>-10.760218454676529</v>
      </c>
      <c r="T797" s="5">
        <f t="shared" si="252"/>
        <v>18.434202172651204</v>
      </c>
      <c r="U797" s="6">
        <f t="shared" si="253"/>
        <v>1713.6986266846043</v>
      </c>
      <c r="V797" s="5">
        <v>0</v>
      </c>
      <c r="W797" s="5">
        <f t="shared" si="254"/>
        <v>11.197776066573246</v>
      </c>
      <c r="X797" s="5">
        <f t="shared" si="255"/>
        <v>6.5362479783169105</v>
      </c>
      <c r="Y797" s="5">
        <v>0</v>
      </c>
      <c r="Z797" s="5">
        <f t="shared" si="267"/>
        <v>0.43755761189671638</v>
      </c>
      <c r="AA797" s="5">
        <f t="shared" si="256"/>
        <v>-7.2035498490318837</v>
      </c>
      <c r="AB797">
        <f t="shared" si="264"/>
        <v>0</v>
      </c>
    </row>
    <row r="798" spans="1:28" x14ac:dyDescent="0.25">
      <c r="A798">
        <f t="shared" si="265"/>
        <v>7.6599999999998811</v>
      </c>
      <c r="B798">
        <v>0</v>
      </c>
      <c r="C798" s="5">
        <f t="shared" si="257"/>
        <v>495.71835953878258</v>
      </c>
      <c r="D798" s="5">
        <f t="shared" si="258"/>
        <v>-165.20924962974172</v>
      </c>
      <c r="E798" s="2">
        <f t="shared" si="259"/>
        <v>495.71835953878258</v>
      </c>
      <c r="F798" s="2">
        <f t="shared" si="260"/>
        <v>0</v>
      </c>
      <c r="G798" s="3">
        <v>0</v>
      </c>
      <c r="H798" s="3">
        <f t="shared" si="261"/>
        <v>49.718856580132424</v>
      </c>
      <c r="I798" s="3">
        <f t="shared" si="266"/>
        <v>-85.241941443858209</v>
      </c>
      <c r="J798" s="2">
        <f t="shared" si="246"/>
        <v>98.682081862686346</v>
      </c>
      <c r="K798" s="2">
        <f t="shared" si="247"/>
        <v>98.682081862686346</v>
      </c>
      <c r="L798" s="2">
        <f t="shared" si="248"/>
        <v>67.267949463317208</v>
      </c>
      <c r="M798" s="5">
        <f t="shared" si="249"/>
        <v>0.41539752122644319</v>
      </c>
      <c r="N798" s="4">
        <f t="shared" si="262"/>
        <v>0.2432084352799303</v>
      </c>
      <c r="O798" s="4">
        <f t="shared" si="263"/>
        <v>0.25222717878005246</v>
      </c>
      <c r="P798" s="4">
        <v>0</v>
      </c>
      <c r="Q798" s="4">
        <f t="shared" si="250"/>
        <v>0</v>
      </c>
      <c r="R798" s="5">
        <v>0</v>
      </c>
      <c r="S798" s="5">
        <f t="shared" si="251"/>
        <v>-10.767926887011251</v>
      </c>
      <c r="T798" s="5">
        <f t="shared" si="252"/>
        <v>18.461385806308797</v>
      </c>
      <c r="U798" s="6">
        <f t="shared" si="253"/>
        <v>1713.0132843115427</v>
      </c>
      <c r="V798" s="5">
        <v>0</v>
      </c>
      <c r="W798" s="5">
        <f t="shared" si="254"/>
        <v>11.209655860601591</v>
      </c>
      <c r="X798" s="5">
        <f t="shared" si="255"/>
        <v>6.5382282783054544</v>
      </c>
      <c r="Y798" s="5">
        <v>0</v>
      </c>
      <c r="Z798" s="5">
        <f t="shared" si="267"/>
        <v>0.44172897359034025</v>
      </c>
      <c r="AA798" s="5">
        <f t="shared" si="256"/>
        <v>-7.1743859153857485</v>
      </c>
      <c r="AB798">
        <f t="shared" si="264"/>
        <v>0</v>
      </c>
    </row>
    <row r="799" spans="1:28" x14ac:dyDescent="0.25">
      <c r="A799">
        <f t="shared" si="265"/>
        <v>7.6699999999998809</v>
      </c>
      <c r="B799">
        <v>0</v>
      </c>
      <c r="C799" s="5">
        <f t="shared" si="257"/>
        <v>496.21557019103255</v>
      </c>
      <c r="D799" s="5">
        <f t="shared" si="258"/>
        <v>-166.06202776347607</v>
      </c>
      <c r="E799" s="2">
        <f t="shared" si="259"/>
        <v>496.21557019103255</v>
      </c>
      <c r="F799" s="2">
        <f t="shared" si="260"/>
        <v>0</v>
      </c>
      <c r="G799" s="3">
        <v>0</v>
      </c>
      <c r="H799" s="3">
        <f t="shared" si="261"/>
        <v>49.723273869868329</v>
      </c>
      <c r="I799" s="3">
        <f t="shared" si="266"/>
        <v>-85.313685303012065</v>
      </c>
      <c r="J799" s="2">
        <f t="shared" si="246"/>
        <v>98.746285319090902</v>
      </c>
      <c r="K799" s="2">
        <f t="shared" si="247"/>
        <v>98.746285319090902</v>
      </c>
      <c r="L799" s="2">
        <f t="shared" si="248"/>
        <v>67.311714600607289</v>
      </c>
      <c r="M799" s="5">
        <f t="shared" si="249"/>
        <v>0.41538721065960604</v>
      </c>
      <c r="N799" s="4">
        <f t="shared" si="262"/>
        <v>0.24295229162070084</v>
      </c>
      <c r="O799" s="4">
        <f t="shared" si="263"/>
        <v>0.25211691374199952</v>
      </c>
      <c r="P799" s="4">
        <v>0</v>
      </c>
      <c r="Q799" s="4">
        <f t="shared" si="250"/>
        <v>0</v>
      </c>
      <c r="R799" s="5">
        <v>0</v>
      </c>
      <c r="S799" s="5">
        <f t="shared" si="251"/>
        <v>-10.775622432586559</v>
      </c>
      <c r="T799" s="5">
        <f t="shared" si="252"/>
        <v>18.488486167739168</v>
      </c>
      <c r="U799" s="6">
        <f t="shared" si="253"/>
        <v>1712.3282160206106</v>
      </c>
      <c r="V799" s="5">
        <v>0</v>
      </c>
      <c r="W799" s="5">
        <f t="shared" si="254"/>
        <v>11.221481915560879</v>
      </c>
      <c r="X799" s="5">
        <f t="shared" si="255"/>
        <v>6.5402029760107991</v>
      </c>
      <c r="Y799" s="5">
        <v>0</v>
      </c>
      <c r="Z799" s="5">
        <f t="shared" si="267"/>
        <v>0.44585948297432054</v>
      </c>
      <c r="AA799" s="5">
        <f t="shared" si="256"/>
        <v>-7.1453108562500312</v>
      </c>
      <c r="AB799">
        <f t="shared" si="264"/>
        <v>0</v>
      </c>
    </row>
    <row r="800" spans="1:28" x14ac:dyDescent="0.25">
      <c r="A800">
        <f t="shared" si="265"/>
        <v>7.6799999999998807</v>
      </c>
      <c r="B800">
        <v>0</v>
      </c>
      <c r="C800" s="5">
        <f t="shared" si="257"/>
        <v>496.71282522270542</v>
      </c>
      <c r="D800" s="5">
        <f t="shared" si="258"/>
        <v>-166.91552188204901</v>
      </c>
      <c r="E800" s="2">
        <f t="shared" si="259"/>
        <v>496.71282522270542</v>
      </c>
      <c r="F800" s="2">
        <f t="shared" si="260"/>
        <v>0</v>
      </c>
      <c r="G800" s="3">
        <v>0</v>
      </c>
      <c r="H800" s="3">
        <f t="shared" si="261"/>
        <v>49.727732464698072</v>
      </c>
      <c r="I800" s="3">
        <f t="shared" si="266"/>
        <v>-85.385138411574559</v>
      </c>
      <c r="J800" s="2">
        <f t="shared" ref="J800:J863" si="268">SQRT(G800^2+H800^2+I800^2)</f>
        <v>98.810268887622868</v>
      </c>
      <c r="K800" s="2">
        <f t="shared" ref="K800:K863" si="269">IF(D800&gt;=hwind,SQRT((G800-vxw)^2+(H800-vyw)^2+I800^2),J800)</f>
        <v>98.810268887622868</v>
      </c>
      <c r="L800" s="2">
        <f t="shared" ref="L800:L863" si="270">J800/1.467</f>
        <v>67.355329848413675</v>
      </c>
      <c r="M800" s="5">
        <f t="shared" ref="M800:M863" si="271">$G$9*(1+cdspin*N800^2)</f>
        <v>0.41537694870461844</v>
      </c>
      <c r="N800" s="4">
        <f t="shared" si="262"/>
        <v>0.24269708719114214</v>
      </c>
      <c r="O800" s="4">
        <f t="shared" si="263"/>
        <v>0.25200691769442179</v>
      </c>
      <c r="P800" s="4">
        <v>0</v>
      </c>
      <c r="Q800" s="4">
        <f t="shared" ref="Q800:Q863" si="272">IF(D800&gt;=hwind,vyw,0)</f>
        <v>0</v>
      </c>
      <c r="R800" s="5">
        <v>0</v>
      </c>
      <c r="S800" s="5">
        <f t="shared" ref="S800:S863" si="273">-const*$M800*$K800*(H800-Q800)</f>
        <v>-10.783305049855723</v>
      </c>
      <c r="T800" s="5">
        <f t="shared" ref="T800:T863" si="274">-const*$M800*$K800*I800</f>
        <v>18.515503293253818</v>
      </c>
      <c r="U800" s="6">
        <f t="shared" ref="U800:U863" si="275">omega*EXP(-A800/tau)*30/PI()</f>
        <v>1711.643421702197</v>
      </c>
      <c r="V800" s="5">
        <v>0</v>
      </c>
      <c r="W800" s="5">
        <f t="shared" ref="W800:W863" si="276">const*($O800/omega)*K800*(wz*(G800-P800)-wx*I800)</f>
        <v>11.233254346552357</v>
      </c>
      <c r="X800" s="5">
        <f t="shared" ref="X800:X863" si="277">const*($O800/omega)*K800*(wx*(H800-Q800)-wy*(G800-P800))</f>
        <v>6.5421720599745443</v>
      </c>
      <c r="Y800" s="5">
        <v>0</v>
      </c>
      <c r="Z800" s="5">
        <f t="shared" si="267"/>
        <v>0.44994929669663364</v>
      </c>
      <c r="AA800" s="5">
        <f t="shared" ref="AA800:AA863" si="278">T800+X800-32.174</f>
        <v>-7.1163246467716377</v>
      </c>
      <c r="AB800">
        <f t="shared" si="264"/>
        <v>0</v>
      </c>
    </row>
    <row r="801" spans="1:28" x14ac:dyDescent="0.25">
      <c r="A801">
        <f t="shared" si="265"/>
        <v>7.6899999999998805</v>
      </c>
      <c r="B801">
        <v>0</v>
      </c>
      <c r="C801" s="5">
        <f t="shared" ref="C801:C864" si="279">C800+H800*dt+0.5*Z800*dt*dt</f>
        <v>497.21012504481723</v>
      </c>
      <c r="D801" s="5">
        <f t="shared" ref="D801:D864" si="280">D800+I800*dt+0.5*AA800*dt*dt</f>
        <v>-167.76972908239711</v>
      </c>
      <c r="E801" s="2">
        <f t="shared" ref="E801:E864" si="281">SQRT(B801^2+C801^2)</f>
        <v>497.21012504481723</v>
      </c>
      <c r="F801" s="2">
        <f t="shared" ref="F801:F864" si="282">ATAN2(C801,B801)*180/PI()</f>
        <v>0</v>
      </c>
      <c r="G801" s="3">
        <v>0</v>
      </c>
      <c r="H801" s="3">
        <f t="shared" ref="H801:H864" si="283">H800+Z800*dt</f>
        <v>49.732231957665036</v>
      </c>
      <c r="I801" s="3">
        <f t="shared" si="266"/>
        <v>-85.456301658042278</v>
      </c>
      <c r="J801" s="2">
        <f t="shared" si="268"/>
        <v>98.874032933633885</v>
      </c>
      <c r="K801" s="2">
        <f t="shared" si="269"/>
        <v>98.874032933633885</v>
      </c>
      <c r="L801" s="2">
        <f t="shared" si="270"/>
        <v>67.398795455783144</v>
      </c>
      <c r="M801" s="5">
        <f t="shared" si="271"/>
        <v>0.4153667350729866</v>
      </c>
      <c r="N801" s="4">
        <f t="shared" ref="N801:N864" si="284">(romega/K801)*EXP(-A801/(tau*146.7/J801))</f>
        <v>0.24244281777140986</v>
      </c>
      <c r="O801" s="4">
        <f t="shared" ref="O801:O864" si="285">1/(2.32+0.4/N801)</f>
        <v>0.25189719005867561</v>
      </c>
      <c r="P801" s="4">
        <v>0</v>
      </c>
      <c r="Q801" s="4">
        <f t="shared" si="272"/>
        <v>0</v>
      </c>
      <c r="R801" s="5">
        <v>0</v>
      </c>
      <c r="S801" s="5">
        <f t="shared" si="273"/>
        <v>-10.790974697653864</v>
      </c>
      <c r="T801" s="5">
        <f t="shared" si="274"/>
        <v>18.542437221237197</v>
      </c>
      <c r="U801" s="6">
        <f t="shared" si="275"/>
        <v>1710.9589012467341</v>
      </c>
      <c r="V801" s="5">
        <v>0</v>
      </c>
      <c r="W801" s="5">
        <f t="shared" si="276"/>
        <v>11.244973269340683</v>
      </c>
      <c r="X801" s="5">
        <f t="shared" si="277"/>
        <v>6.544135518834076</v>
      </c>
      <c r="Y801" s="5">
        <v>0</v>
      </c>
      <c r="Z801" s="5">
        <f t="shared" si="267"/>
        <v>0.45399857168681912</v>
      </c>
      <c r="AA801" s="5">
        <f t="shared" si="278"/>
        <v>-7.0874272599287274</v>
      </c>
      <c r="AB801">
        <f t="shared" ref="AB801:AB864" si="286">IF($D801*$D802&lt;0,1,0)</f>
        <v>0</v>
      </c>
    </row>
    <row r="802" spans="1:28" x14ac:dyDescent="0.25">
      <c r="A802">
        <f t="shared" si="265"/>
        <v>7.6999999999998803</v>
      </c>
      <c r="B802">
        <v>0</v>
      </c>
      <c r="C802" s="5">
        <f t="shared" si="279"/>
        <v>497.70747006432248</v>
      </c>
      <c r="D802" s="5">
        <f t="shared" si="280"/>
        <v>-168.62464647034051</v>
      </c>
      <c r="E802" s="2">
        <f t="shared" si="281"/>
        <v>497.70747006432248</v>
      </c>
      <c r="F802" s="2">
        <f t="shared" si="282"/>
        <v>0</v>
      </c>
      <c r="G802" s="3">
        <v>0</v>
      </c>
      <c r="H802" s="3">
        <f t="shared" si="283"/>
        <v>49.736771943381903</v>
      </c>
      <c r="I802" s="3">
        <f t="shared" si="266"/>
        <v>-85.527175930641562</v>
      </c>
      <c r="J802" s="2">
        <f t="shared" si="268"/>
        <v>98.937577825712381</v>
      </c>
      <c r="K802" s="2">
        <f t="shared" si="269"/>
        <v>98.937577825712381</v>
      </c>
      <c r="L802" s="2">
        <f t="shared" si="270"/>
        <v>67.442111673968896</v>
      </c>
      <c r="M802" s="5">
        <f t="shared" si="271"/>
        <v>0.41535656947801303</v>
      </c>
      <c r="N802" s="4">
        <f t="shared" si="284"/>
        <v>0.24218947915787098</v>
      </c>
      <c r="O802" s="4">
        <f t="shared" si="285"/>
        <v>0.25178773025359935</v>
      </c>
      <c r="P802" s="4">
        <v>0</v>
      </c>
      <c r="Q802" s="4">
        <f t="shared" si="272"/>
        <v>0</v>
      </c>
      <c r="R802" s="5">
        <v>0</v>
      </c>
      <c r="S802" s="5">
        <f t="shared" si="273"/>
        <v>-10.798631335196752</v>
      </c>
      <c r="T802" s="5">
        <f t="shared" si="274"/>
        <v>18.56928799212923</v>
      </c>
      <c r="U802" s="6">
        <f t="shared" si="275"/>
        <v>1710.2746545446989</v>
      </c>
      <c r="V802" s="5">
        <v>0</v>
      </c>
      <c r="W802" s="5">
        <f t="shared" si="276"/>
        <v>11.256638800343172</v>
      </c>
      <c r="X802" s="5">
        <f t="shared" si="277"/>
        <v>6.5460933413225195</v>
      </c>
      <c r="Y802" s="5">
        <v>0</v>
      </c>
      <c r="Z802" s="5">
        <f t="shared" si="267"/>
        <v>0.45800746514641943</v>
      </c>
      <c r="AA802" s="5">
        <f t="shared" si="278"/>
        <v>-7.0586186665482487</v>
      </c>
      <c r="AB802">
        <f t="shared" si="286"/>
        <v>0</v>
      </c>
    </row>
    <row r="803" spans="1:28" x14ac:dyDescent="0.25">
      <c r="A803">
        <f t="shared" si="265"/>
        <v>7.7099999999998801</v>
      </c>
      <c r="B803">
        <v>0</v>
      </c>
      <c r="C803" s="5">
        <f t="shared" si="279"/>
        <v>498.20486068412959</v>
      </c>
      <c r="D803" s="5">
        <f t="shared" si="280"/>
        <v>-169.48027116058026</v>
      </c>
      <c r="E803" s="2">
        <f t="shared" si="281"/>
        <v>498.20486068412959</v>
      </c>
      <c r="F803" s="2">
        <f t="shared" si="282"/>
        <v>0</v>
      </c>
      <c r="G803" s="3">
        <v>0</v>
      </c>
      <c r="H803" s="3">
        <f t="shared" si="283"/>
        <v>49.741352018033368</v>
      </c>
      <c r="I803" s="3">
        <f t="shared" si="266"/>
        <v>-85.597762117307042</v>
      </c>
      <c r="J803" s="2">
        <f t="shared" si="268"/>
        <v>99.000903935635847</v>
      </c>
      <c r="K803" s="2">
        <f t="shared" si="269"/>
        <v>99.000903935635847</v>
      </c>
      <c r="L803" s="2">
        <f t="shared" si="270"/>
        <v>67.485278756397989</v>
      </c>
      <c r="M803" s="5">
        <f t="shared" si="271"/>
        <v>0.41534645163478701</v>
      </c>
      <c r="N803" s="4">
        <f t="shared" si="284"/>
        <v>0.24193706716310182</v>
      </c>
      <c r="O803" s="4">
        <f t="shared" si="285"/>
        <v>0.25167853769556636</v>
      </c>
      <c r="P803" s="4">
        <v>0</v>
      </c>
      <c r="Q803" s="4">
        <f t="shared" si="272"/>
        <v>0</v>
      </c>
      <c r="R803" s="5">
        <v>0</v>
      </c>
      <c r="S803" s="5">
        <f t="shared" si="273"/>
        <v>-10.80627492207967</v>
      </c>
      <c r="T803" s="5">
        <f t="shared" si="274"/>
        <v>18.596055648407923</v>
      </c>
      <c r="U803" s="6">
        <f t="shared" si="275"/>
        <v>1709.5906814866119</v>
      </c>
      <c r="V803" s="5">
        <v>0</v>
      </c>
      <c r="W803" s="5">
        <f t="shared" si="276"/>
        <v>11.268251056619103</v>
      </c>
      <c r="X803" s="5">
        <f t="shared" si="277"/>
        <v>6.5480455162687017</v>
      </c>
      <c r="Y803" s="5">
        <v>0</v>
      </c>
      <c r="Z803" s="5">
        <f t="shared" si="267"/>
        <v>0.46197613453943376</v>
      </c>
      <c r="AA803" s="5">
        <f t="shared" si="278"/>
        <v>-7.029898835323376</v>
      </c>
      <c r="AB803">
        <f t="shared" si="286"/>
        <v>0</v>
      </c>
    </row>
    <row r="804" spans="1:28" x14ac:dyDescent="0.25">
      <c r="A804">
        <f t="shared" si="265"/>
        <v>7.7199999999998798</v>
      </c>
      <c r="B804">
        <v>0</v>
      </c>
      <c r="C804" s="5">
        <f t="shared" si="279"/>
        <v>498.70229730311661</v>
      </c>
      <c r="D804" s="5">
        <f t="shared" si="280"/>
        <v>-170.33660027669509</v>
      </c>
      <c r="E804" s="2">
        <f t="shared" si="281"/>
        <v>498.70229730311661</v>
      </c>
      <c r="F804" s="2">
        <f t="shared" si="282"/>
        <v>0</v>
      </c>
      <c r="G804" s="3">
        <v>0</v>
      </c>
      <c r="H804" s="3">
        <f t="shared" si="283"/>
        <v>49.745971779378763</v>
      </c>
      <c r="I804" s="3">
        <f t="shared" si="266"/>
        <v>-85.668061105660271</v>
      </c>
      <c r="J804" s="2">
        <f t="shared" si="268"/>
        <v>99.064011638323478</v>
      </c>
      <c r="K804" s="2">
        <f t="shared" si="269"/>
        <v>99.064011638323478</v>
      </c>
      <c r="L804" s="2">
        <f t="shared" si="270"/>
        <v>67.528296958639046</v>
      </c>
      <c r="M804" s="5">
        <f t="shared" si="271"/>
        <v>0.4153363812601743</v>
      </c>
      <c r="N804" s="4">
        <f t="shared" si="284"/>
        <v>0.24168557761588405</v>
      </c>
      <c r="O804" s="4">
        <f t="shared" si="285"/>
        <v>0.25156961179853737</v>
      </c>
      <c r="P804" s="4">
        <v>0</v>
      </c>
      <c r="Q804" s="4">
        <f t="shared" si="272"/>
        <v>0</v>
      </c>
      <c r="R804" s="5">
        <v>0</v>
      </c>
      <c r="S804" s="5">
        <f t="shared" si="273"/>
        <v>-10.813905418276244</v>
      </c>
      <c r="T804" s="5">
        <f t="shared" si="274"/>
        <v>18.622740234571996</v>
      </c>
      <c r="U804" s="6">
        <f t="shared" si="275"/>
        <v>1708.9069819630386</v>
      </c>
      <c r="V804" s="5">
        <v>0</v>
      </c>
      <c r="W804" s="5">
        <f t="shared" si="276"/>
        <v>11.279810155859094</v>
      </c>
      <c r="X804" s="5">
        <f t="shared" si="277"/>
        <v>6.5499920325971024</v>
      </c>
      <c r="Y804" s="5">
        <v>0</v>
      </c>
      <c r="Z804" s="5">
        <f t="shared" si="267"/>
        <v>0.46590473758285</v>
      </c>
      <c r="AA804" s="5">
        <f t="shared" si="278"/>
        <v>-7.0012677328309003</v>
      </c>
      <c r="AB804">
        <f t="shared" si="286"/>
        <v>0</v>
      </c>
    </row>
    <row r="805" spans="1:28" x14ac:dyDescent="0.25">
      <c r="A805">
        <f t="shared" si="265"/>
        <v>7.7299999999998796</v>
      </c>
      <c r="B805">
        <v>0</v>
      </c>
      <c r="C805" s="5">
        <f t="shared" si="279"/>
        <v>499.19978031614727</v>
      </c>
      <c r="D805" s="5">
        <f t="shared" si="280"/>
        <v>-171.19363095113832</v>
      </c>
      <c r="E805" s="2">
        <f t="shared" si="281"/>
        <v>499.19978031614727</v>
      </c>
      <c r="F805" s="2">
        <f t="shared" si="282"/>
        <v>0</v>
      </c>
      <c r="G805" s="3">
        <v>0</v>
      </c>
      <c r="H805" s="3">
        <f t="shared" si="283"/>
        <v>49.750630826754595</v>
      </c>
      <c r="I805" s="3">
        <f t="shared" si="266"/>
        <v>-85.738073782988579</v>
      </c>
      <c r="J805" s="2">
        <f t="shared" si="268"/>
        <v>99.126901311789311</v>
      </c>
      <c r="K805" s="2">
        <f t="shared" si="269"/>
        <v>99.126901311789311</v>
      </c>
      <c r="L805" s="2">
        <f t="shared" si="270"/>
        <v>67.571166538370349</v>
      </c>
      <c r="M805" s="5">
        <f t="shared" si="271"/>
        <v>0.41532635807280721</v>
      </c>
      <c r="N805" s="4">
        <f t="shared" si="284"/>
        <v>0.24143500636119947</v>
      </c>
      <c r="O805" s="4">
        <f t="shared" si="285"/>
        <v>0.2514609519741125</v>
      </c>
      <c r="P805" s="4">
        <v>0</v>
      </c>
      <c r="Q805" s="4">
        <f t="shared" si="272"/>
        <v>0</v>
      </c>
      <c r="R805" s="5">
        <v>0</v>
      </c>
      <c r="S805" s="5">
        <f t="shared" si="273"/>
        <v>-10.821522784137306</v>
      </c>
      <c r="T805" s="5">
        <f t="shared" si="274"/>
        <v>18.649341797123519</v>
      </c>
      <c r="U805" s="6">
        <f t="shared" si="275"/>
        <v>1708.2235558645853</v>
      </c>
      <c r="V805" s="5">
        <v>0</v>
      </c>
      <c r="W805" s="5">
        <f t="shared" si="276"/>
        <v>11.291316216374588</v>
      </c>
      <c r="X805" s="5">
        <f t="shared" si="277"/>
        <v>6.5519328793278451</v>
      </c>
      <c r="Y805" s="5">
        <v>0</v>
      </c>
      <c r="Z805" s="5">
        <f t="shared" si="267"/>
        <v>0.46979343223728165</v>
      </c>
      <c r="AA805" s="5">
        <f t="shared" si="278"/>
        <v>-6.9727253235486373</v>
      </c>
      <c r="AB805">
        <f t="shared" si="286"/>
        <v>0</v>
      </c>
    </row>
    <row r="806" spans="1:28" x14ac:dyDescent="0.25">
      <c r="A806">
        <f t="shared" si="265"/>
        <v>7.7399999999998794</v>
      </c>
      <c r="B806">
        <v>0</v>
      </c>
      <c r="C806" s="5">
        <f t="shared" si="279"/>
        <v>499.69731011408641</v>
      </c>
      <c r="D806" s="5">
        <f t="shared" si="280"/>
        <v>-172.05136032523438</v>
      </c>
      <c r="E806" s="2">
        <f t="shared" si="281"/>
        <v>499.69731011408641</v>
      </c>
      <c r="F806" s="2">
        <f t="shared" si="282"/>
        <v>0</v>
      </c>
      <c r="G806" s="3">
        <v>0</v>
      </c>
      <c r="H806" s="3">
        <f t="shared" si="283"/>
        <v>49.755328761076967</v>
      </c>
      <c r="I806" s="3">
        <f t="shared" si="266"/>
        <v>-85.807801036224063</v>
      </c>
      <c r="J806" s="2">
        <f t="shared" si="268"/>
        <v>99.189573337095609</v>
      </c>
      <c r="K806" s="2">
        <f t="shared" si="269"/>
        <v>99.189573337095609</v>
      </c>
      <c r="L806" s="2">
        <f t="shared" si="270"/>
        <v>67.61388775534806</v>
      </c>
      <c r="M806" s="5">
        <f t="shared" si="271"/>
        <v>0.41531638179307451</v>
      </c>
      <c r="N806" s="4">
        <f t="shared" si="284"/>
        <v>0.24118534926022414</v>
      </c>
      <c r="O806" s="4">
        <f t="shared" si="285"/>
        <v>0.25135255763158232</v>
      </c>
      <c r="P806" s="4">
        <v>0</v>
      </c>
      <c r="Q806" s="4">
        <f t="shared" si="272"/>
        <v>0</v>
      </c>
      <c r="R806" s="5">
        <v>0</v>
      </c>
      <c r="S806" s="5">
        <f t="shared" si="273"/>
        <v>-10.829126980389756</v>
      </c>
      <c r="T806" s="5">
        <f t="shared" si="274"/>
        <v>18.675860384550631</v>
      </c>
      <c r="U806" s="6">
        <f t="shared" si="275"/>
        <v>1707.5404030819045</v>
      </c>
      <c r="V806" s="5">
        <v>0</v>
      </c>
      <c r="W806" s="5">
        <f t="shared" si="276"/>
        <v>11.302769357087335</v>
      </c>
      <c r="X806" s="5">
        <f t="shared" si="277"/>
        <v>6.5538680455766398</v>
      </c>
      <c r="Y806" s="5">
        <v>0</v>
      </c>
      <c r="Z806" s="5">
        <f t="shared" si="267"/>
        <v>0.47364237669757969</v>
      </c>
      <c r="AA806" s="5">
        <f t="shared" si="278"/>
        <v>-6.9442715698727291</v>
      </c>
      <c r="AB806">
        <f t="shared" si="286"/>
        <v>0</v>
      </c>
    </row>
    <row r="807" spans="1:28" x14ac:dyDescent="0.25">
      <c r="A807">
        <f t="shared" si="265"/>
        <v>7.7499999999998792</v>
      </c>
      <c r="B807">
        <v>0</v>
      </c>
      <c r="C807" s="5">
        <f t="shared" si="279"/>
        <v>500.19488708381596</v>
      </c>
      <c r="D807" s="5">
        <f t="shared" si="280"/>
        <v>-172.90978554917513</v>
      </c>
      <c r="E807" s="2">
        <f t="shared" si="281"/>
        <v>500.19488708381596</v>
      </c>
      <c r="F807" s="2">
        <f t="shared" si="282"/>
        <v>0</v>
      </c>
      <c r="G807" s="3">
        <v>0</v>
      </c>
      <c r="H807" s="3">
        <f t="shared" si="283"/>
        <v>49.760065184843945</v>
      </c>
      <c r="I807" s="3">
        <f t="shared" si="266"/>
        <v>-85.877243751922791</v>
      </c>
      <c r="J807" s="2">
        <f t="shared" si="268"/>
        <v>99.252028098306795</v>
      </c>
      <c r="K807" s="2">
        <f t="shared" si="269"/>
        <v>99.252028098306795</v>
      </c>
      <c r="L807" s="2">
        <f t="shared" si="270"/>
        <v>67.656460871374776</v>
      </c>
      <c r="M807" s="5">
        <f t="shared" si="271"/>
        <v>0.41530645214311185</v>
      </c>
      <c r="N807" s="4">
        <f t="shared" si="284"/>
        <v>0.24093660219032034</v>
      </c>
      <c r="O807" s="4">
        <f t="shared" si="285"/>
        <v>0.25124442817797854</v>
      </c>
      <c r="P807" s="4">
        <v>0</v>
      </c>
      <c r="Q807" s="4">
        <f t="shared" si="272"/>
        <v>0</v>
      </c>
      <c r="R807" s="5">
        <v>0</v>
      </c>
      <c r="S807" s="5">
        <f t="shared" si="273"/>
        <v>-10.836717968135435</v>
      </c>
      <c r="T807" s="5">
        <f t="shared" si="274"/>
        <v>18.70229604731027</v>
      </c>
      <c r="U807" s="6">
        <f t="shared" si="275"/>
        <v>1706.8575235056919</v>
      </c>
      <c r="V807" s="5">
        <v>0</v>
      </c>
      <c r="W807" s="5">
        <f t="shared" si="276"/>
        <v>11.314169697519038</v>
      </c>
      <c r="X807" s="5">
        <f t="shared" si="277"/>
        <v>6.5557975205547745</v>
      </c>
      <c r="Y807" s="5">
        <v>0</v>
      </c>
      <c r="Z807" s="5">
        <f t="shared" si="267"/>
        <v>0.4774517293836027</v>
      </c>
      <c r="AA807" s="5">
        <f t="shared" si="278"/>
        <v>-6.9159064321349533</v>
      </c>
      <c r="AB807">
        <f t="shared" si="286"/>
        <v>0</v>
      </c>
    </row>
    <row r="808" spans="1:28" x14ac:dyDescent="0.25">
      <c r="A808">
        <f t="shared" si="265"/>
        <v>7.759999999999879</v>
      </c>
      <c r="B808">
        <v>0</v>
      </c>
      <c r="C808" s="5">
        <f t="shared" si="279"/>
        <v>500.69251160825087</v>
      </c>
      <c r="D808" s="5">
        <f t="shared" si="280"/>
        <v>-173.76890378201597</v>
      </c>
      <c r="E808" s="2">
        <f t="shared" si="281"/>
        <v>500.69251160825087</v>
      </c>
      <c r="F808" s="2">
        <f t="shared" si="282"/>
        <v>0</v>
      </c>
      <c r="G808" s="3">
        <v>0</v>
      </c>
      <c r="H808" s="3">
        <f t="shared" si="283"/>
        <v>49.764839702137785</v>
      </c>
      <c r="I808" s="3">
        <f t="shared" si="266"/>
        <v>-85.946402816244145</v>
      </c>
      <c r="J808" s="2">
        <f t="shared" si="268"/>
        <v>99.314265982443672</v>
      </c>
      <c r="K808" s="2">
        <f t="shared" si="269"/>
        <v>99.314265982443672</v>
      </c>
      <c r="L808" s="2">
        <f t="shared" si="270"/>
        <v>67.698886150268351</v>
      </c>
      <c r="M808" s="5">
        <f t="shared" si="271"/>
        <v>0.41529656884679134</v>
      </c>
      <c r="N808" s="4">
        <f t="shared" si="284"/>
        <v>0.24068876104502782</v>
      </c>
      <c r="O808" s="4">
        <f t="shared" si="285"/>
        <v>0.2511365630181242</v>
      </c>
      <c r="P808" s="4">
        <v>0</v>
      </c>
      <c r="Q808" s="4">
        <f t="shared" si="272"/>
        <v>0</v>
      </c>
      <c r="R808" s="5">
        <v>0</v>
      </c>
      <c r="S808" s="5">
        <f t="shared" si="273"/>
        <v>-10.844295708849994</v>
      </c>
      <c r="T808" s="5">
        <f t="shared" si="274"/>
        <v>18.728648837810919</v>
      </c>
      <c r="U808" s="6">
        <f t="shared" si="275"/>
        <v>1706.1749170266871</v>
      </c>
      <c r="V808" s="5">
        <v>0</v>
      </c>
      <c r="W808" s="5">
        <f t="shared" si="276"/>
        <v>11.325517357780981</v>
      </c>
      <c r="X808" s="5">
        <f t="shared" si="277"/>
        <v>6.5577212935690783</v>
      </c>
      <c r="Y808" s="5">
        <v>0</v>
      </c>
      <c r="Z808" s="5">
        <f t="shared" si="267"/>
        <v>0.48122164893098685</v>
      </c>
      <c r="AA808" s="5">
        <f t="shared" si="278"/>
        <v>-6.887629868620003</v>
      </c>
      <c r="AB808">
        <f t="shared" si="286"/>
        <v>0</v>
      </c>
    </row>
    <row r="809" spans="1:28" x14ac:dyDescent="0.25">
      <c r="A809">
        <f t="shared" si="265"/>
        <v>7.7699999999998788</v>
      </c>
      <c r="B809">
        <v>0</v>
      </c>
      <c r="C809" s="5">
        <f t="shared" si="279"/>
        <v>501.19018406635467</v>
      </c>
      <c r="D809" s="5">
        <f t="shared" si="280"/>
        <v>-174.62871219167184</v>
      </c>
      <c r="E809" s="2">
        <f t="shared" si="281"/>
        <v>501.19018406635467</v>
      </c>
      <c r="F809" s="2">
        <f t="shared" si="282"/>
        <v>0</v>
      </c>
      <c r="G809" s="3">
        <v>0</v>
      </c>
      <c r="H809" s="3">
        <f t="shared" si="283"/>
        <v>49.769651918627098</v>
      </c>
      <c r="I809" s="3">
        <f t="shared" si="266"/>
        <v>-86.015279114930351</v>
      </c>
      <c r="J809" s="2">
        <f t="shared" si="268"/>
        <v>99.376287379438139</v>
      </c>
      <c r="K809" s="2">
        <f t="shared" si="269"/>
        <v>99.376287379438139</v>
      </c>
      <c r="L809" s="2">
        <f t="shared" si="270"/>
        <v>67.74116385783104</v>
      </c>
      <c r="M809" s="5">
        <f t="shared" si="271"/>
        <v>0.41528673162971208</v>
      </c>
      <c r="N809" s="4">
        <f t="shared" si="284"/>
        <v>0.24044182173405362</v>
      </c>
      <c r="O809" s="4">
        <f t="shared" si="285"/>
        <v>0.25102896155468302</v>
      </c>
      <c r="P809" s="4">
        <v>0</v>
      </c>
      <c r="Q809" s="4">
        <f t="shared" si="272"/>
        <v>0</v>
      </c>
      <c r="R809" s="5">
        <v>0</v>
      </c>
      <c r="S809" s="5">
        <f t="shared" si="273"/>
        <v>-10.851860164381799</v>
      </c>
      <c r="T809" s="5">
        <f t="shared" si="274"/>
        <v>18.75491881039547</v>
      </c>
      <c r="U809" s="6">
        <f t="shared" si="275"/>
        <v>1705.4925835356723</v>
      </c>
      <c r="V809" s="5">
        <v>0</v>
      </c>
      <c r="W809" s="5">
        <f t="shared" si="276"/>
        <v>11.336812458563811</v>
      </c>
      <c r="X809" s="5">
        <f t="shared" si="277"/>
        <v>6.5596393540219085</v>
      </c>
      <c r="Y809" s="5">
        <v>0</v>
      </c>
      <c r="Z809" s="5">
        <f t="shared" si="267"/>
        <v>0.48495229418201191</v>
      </c>
      <c r="AA809" s="5">
        <f t="shared" si="278"/>
        <v>-6.8594418355826221</v>
      </c>
      <c r="AB809">
        <f t="shared" si="286"/>
        <v>0</v>
      </c>
    </row>
    <row r="810" spans="1:28" x14ac:dyDescent="0.25">
      <c r="A810">
        <f t="shared" ref="A810:A873" si="287">A809+dt</f>
        <v>7.7799999999998786</v>
      </c>
      <c r="B810">
        <v>0</v>
      </c>
      <c r="C810" s="5">
        <f t="shared" si="279"/>
        <v>501.68790483315564</v>
      </c>
      <c r="D810" s="5">
        <f t="shared" si="280"/>
        <v>-175.4892079549129</v>
      </c>
      <c r="E810" s="2">
        <f t="shared" si="281"/>
        <v>501.68790483315564</v>
      </c>
      <c r="F810" s="2">
        <f t="shared" si="282"/>
        <v>0</v>
      </c>
      <c r="G810" s="3">
        <v>0</v>
      </c>
      <c r="H810" s="3">
        <f t="shared" si="283"/>
        <v>49.774501441568916</v>
      </c>
      <c r="I810" s="3">
        <f t="shared" ref="I810:I873" si="288">I809+AA809*dt</f>
        <v>-86.08387353328618</v>
      </c>
      <c r="J810" s="2">
        <f t="shared" si="268"/>
        <v>99.438092682088168</v>
      </c>
      <c r="K810" s="2">
        <f t="shared" si="269"/>
        <v>99.438092682088168</v>
      </c>
      <c r="L810" s="2">
        <f t="shared" si="270"/>
        <v>67.783294261818781</v>
      </c>
      <c r="M810" s="5">
        <f t="shared" si="271"/>
        <v>0.41527694021919004</v>
      </c>
      <c r="N810" s="4">
        <f t="shared" si="284"/>
        <v>0.24019578018326088</v>
      </c>
      <c r="O810" s="4">
        <f t="shared" si="285"/>
        <v>0.25092162318820865</v>
      </c>
      <c r="P810" s="4">
        <v>0</v>
      </c>
      <c r="Q810" s="4">
        <f t="shared" si="272"/>
        <v>0</v>
      </c>
      <c r="R810" s="5">
        <v>0</v>
      </c>
      <c r="S810" s="5">
        <f t="shared" si="273"/>
        <v>-10.859411296950798</v>
      </c>
      <c r="T810" s="5">
        <f t="shared" si="274"/>
        <v>18.781106021324032</v>
      </c>
      <c r="U810" s="6">
        <f t="shared" si="275"/>
        <v>1704.8105229234748</v>
      </c>
      <c r="V810" s="5">
        <v>0</v>
      </c>
      <c r="W810" s="5">
        <f t="shared" si="276"/>
        <v>11.348055121127326</v>
      </c>
      <c r="X810" s="5">
        <f t="shared" si="277"/>
        <v>6.561551691411128</v>
      </c>
      <c r="Y810" s="5">
        <v>0</v>
      </c>
      <c r="Z810" s="5">
        <f t="shared" ref="Z810:Z873" si="289">S810+W810</f>
        <v>0.48864382417652763</v>
      </c>
      <c r="AA810" s="5">
        <f t="shared" si="278"/>
        <v>-6.8313422872648388</v>
      </c>
      <c r="AB810">
        <f t="shared" si="286"/>
        <v>0</v>
      </c>
    </row>
    <row r="811" spans="1:28" x14ac:dyDescent="0.25">
      <c r="A811">
        <f t="shared" si="287"/>
        <v>7.7899999999998784</v>
      </c>
      <c r="B811">
        <v>0</v>
      </c>
      <c r="C811" s="5">
        <f t="shared" si="279"/>
        <v>502.18567427976251</v>
      </c>
      <c r="D811" s="5">
        <f t="shared" si="280"/>
        <v>-176.35038825736012</v>
      </c>
      <c r="E811" s="2">
        <f t="shared" si="281"/>
        <v>502.18567427976251</v>
      </c>
      <c r="F811" s="2">
        <f t="shared" si="282"/>
        <v>0</v>
      </c>
      <c r="G811" s="3">
        <v>0</v>
      </c>
      <c r="H811" s="3">
        <f t="shared" si="283"/>
        <v>49.779387879810677</v>
      </c>
      <c r="I811" s="3">
        <f t="shared" si="288"/>
        <v>-86.152186956158829</v>
      </c>
      <c r="J811" s="2">
        <f t="shared" si="268"/>
        <v>99.499682286013282</v>
      </c>
      <c r="K811" s="2">
        <f t="shared" si="269"/>
        <v>99.499682286013282</v>
      </c>
      <c r="L811" s="2">
        <f t="shared" si="270"/>
        <v>67.825277631910893</v>
      </c>
      <c r="M811" s="5">
        <f t="shared" si="271"/>
        <v>0.41526719434424814</v>
      </c>
      <c r="N811" s="4">
        <f t="shared" si="284"/>
        <v>0.23995063233465619</v>
      </c>
      <c r="O811" s="4">
        <f t="shared" si="285"/>
        <v>0.25081454731719283</v>
      </c>
      <c r="P811" s="4">
        <v>0</v>
      </c>
      <c r="Q811" s="4">
        <f t="shared" si="272"/>
        <v>0</v>
      </c>
      <c r="R811" s="5">
        <v>0</v>
      </c>
      <c r="S811" s="5">
        <f t="shared" si="273"/>
        <v>-10.866949069147443</v>
      </c>
      <c r="T811" s="5">
        <f t="shared" si="274"/>
        <v>18.807210528756855</v>
      </c>
      <c r="U811" s="6">
        <f t="shared" si="275"/>
        <v>1704.1287350809644</v>
      </c>
      <c r="V811" s="5">
        <v>0</v>
      </c>
      <c r="W811" s="5">
        <f t="shared" si="276"/>
        <v>11.359245467290375</v>
      </c>
      <c r="X811" s="5">
        <f t="shared" si="277"/>
        <v>6.5634582953300837</v>
      </c>
      <c r="Y811" s="5">
        <v>0</v>
      </c>
      <c r="Z811" s="5">
        <f t="shared" si="289"/>
        <v>0.49229639814293158</v>
      </c>
      <c r="AA811" s="5">
        <f t="shared" si="278"/>
        <v>-6.8033311759130619</v>
      </c>
      <c r="AB811">
        <f t="shared" si="286"/>
        <v>0</v>
      </c>
    </row>
    <row r="812" spans="1:28" x14ac:dyDescent="0.25">
      <c r="A812">
        <f t="shared" si="287"/>
        <v>7.7999999999998781</v>
      </c>
      <c r="B812">
        <v>0</v>
      </c>
      <c r="C812" s="5">
        <f t="shared" si="279"/>
        <v>502.68349277338052</v>
      </c>
      <c r="D812" s="5">
        <f t="shared" si="280"/>
        <v>-177.21225029348051</v>
      </c>
      <c r="E812" s="2">
        <f t="shared" si="281"/>
        <v>502.68349277338052</v>
      </c>
      <c r="F812" s="2">
        <f t="shared" si="282"/>
        <v>0</v>
      </c>
      <c r="G812" s="3">
        <v>0</v>
      </c>
      <c r="H812" s="3">
        <f t="shared" si="283"/>
        <v>49.784310843792106</v>
      </c>
      <c r="I812" s="3">
        <f t="shared" si="288"/>
        <v>-86.220220267917966</v>
      </c>
      <c r="J812" s="2">
        <f t="shared" si="268"/>
        <v>99.561056589610416</v>
      </c>
      <c r="K812" s="2">
        <f t="shared" si="269"/>
        <v>99.561056589610416</v>
      </c>
      <c r="L812" s="2">
        <f t="shared" si="270"/>
        <v>67.867114239679893</v>
      </c>
      <c r="M812" s="5">
        <f t="shared" si="271"/>
        <v>0.41525749373560661</v>
      </c>
      <c r="N812" s="4">
        <f t="shared" si="284"/>
        <v>0.23970637414637597</v>
      </c>
      <c r="O812" s="4">
        <f t="shared" si="285"/>
        <v>0.25070773333811325</v>
      </c>
      <c r="P812" s="4">
        <v>0</v>
      </c>
      <c r="Q812" s="4">
        <f t="shared" si="272"/>
        <v>0</v>
      </c>
      <c r="R812" s="5">
        <v>0</v>
      </c>
      <c r="S812" s="5">
        <f t="shared" si="273"/>
        <v>-10.874473443931596</v>
      </c>
      <c r="T812" s="5">
        <f t="shared" si="274"/>
        <v>18.833232392737266</v>
      </c>
      <c r="U812" s="6">
        <f t="shared" si="275"/>
        <v>1703.4472198990554</v>
      </c>
      <c r="V812" s="5">
        <v>0</v>
      </c>
      <c r="W812" s="5">
        <f t="shared" si="276"/>
        <v>11.370383619420833</v>
      </c>
      <c r="X812" s="5">
        <f t="shared" si="277"/>
        <v>6.565359155467605</v>
      </c>
      <c r="Y812" s="5">
        <v>0</v>
      </c>
      <c r="Z812" s="5">
        <f t="shared" si="289"/>
        <v>0.49591017548923766</v>
      </c>
      <c r="AA812" s="5">
        <f t="shared" si="278"/>
        <v>-6.7754084517951298</v>
      </c>
      <c r="AB812">
        <f t="shared" si="286"/>
        <v>0</v>
      </c>
    </row>
    <row r="813" spans="1:28" x14ac:dyDescent="0.25">
      <c r="A813">
        <f t="shared" si="287"/>
        <v>7.8099999999998779</v>
      </c>
      <c r="B813">
        <v>0</v>
      </c>
      <c r="C813" s="5">
        <f t="shared" si="279"/>
        <v>503.18136067732718</v>
      </c>
      <c r="D813" s="5">
        <f t="shared" si="280"/>
        <v>-178.07479126658228</v>
      </c>
      <c r="E813" s="2">
        <f t="shared" si="281"/>
        <v>503.18136067732718</v>
      </c>
      <c r="F813" s="2">
        <f t="shared" si="282"/>
        <v>0</v>
      </c>
      <c r="G813" s="3">
        <v>0</v>
      </c>
      <c r="H813" s="3">
        <f t="shared" si="283"/>
        <v>49.789269945546998</v>
      </c>
      <c r="I813" s="3">
        <f t="shared" si="288"/>
        <v>-86.287974352435924</v>
      </c>
      <c r="J813" s="2">
        <f t="shared" si="268"/>
        <v>99.622215994010034</v>
      </c>
      <c r="K813" s="2">
        <f t="shared" si="269"/>
        <v>99.622215994010034</v>
      </c>
      <c r="L813" s="2">
        <f t="shared" si="270"/>
        <v>67.90880435856171</v>
      </c>
      <c r="M813" s="5">
        <f t="shared" si="271"/>
        <v>0.41524783812567312</v>
      </c>
      <c r="N813" s="4">
        <f t="shared" si="284"/>
        <v>0.23946300159267195</v>
      </c>
      <c r="O813" s="4">
        <f t="shared" si="285"/>
        <v>0.25060118064548104</v>
      </c>
      <c r="P813" s="4">
        <v>0</v>
      </c>
      <c r="Q813" s="4">
        <f t="shared" si="272"/>
        <v>0</v>
      </c>
      <c r="R813" s="5">
        <v>0</v>
      </c>
      <c r="S813" s="5">
        <f t="shared" si="273"/>
        <v>-10.881984384631425</v>
      </c>
      <c r="T813" s="5">
        <f t="shared" si="274"/>
        <v>18.859171675174654</v>
      </c>
      <c r="U813" s="6">
        <f t="shared" si="275"/>
        <v>1702.765977268705</v>
      </c>
      <c r="V813" s="5">
        <v>0</v>
      </c>
      <c r="W813" s="5">
        <f t="shared" si="276"/>
        <v>11.381469700425596</v>
      </c>
      <c r="X813" s="5">
        <f t="shared" si="277"/>
        <v>6.5672542616079701</v>
      </c>
      <c r="Y813" s="5">
        <v>0</v>
      </c>
      <c r="Z813" s="5">
        <f t="shared" si="289"/>
        <v>0.49948531579417121</v>
      </c>
      <c r="AA813" s="5">
        <f t="shared" si="278"/>
        <v>-6.7475740632173746</v>
      </c>
      <c r="AB813">
        <f t="shared" si="286"/>
        <v>0</v>
      </c>
    </row>
    <row r="814" spans="1:28" x14ac:dyDescent="0.25">
      <c r="A814">
        <f t="shared" si="287"/>
        <v>7.8199999999998777</v>
      </c>
      <c r="B814">
        <v>0</v>
      </c>
      <c r="C814" s="5">
        <f t="shared" si="279"/>
        <v>503.67927835104842</v>
      </c>
      <c r="D814" s="5">
        <f t="shared" si="280"/>
        <v>-178.93800838880981</v>
      </c>
      <c r="E814" s="2">
        <f t="shared" si="281"/>
        <v>503.67927835104842</v>
      </c>
      <c r="F814" s="2">
        <f t="shared" si="282"/>
        <v>0</v>
      </c>
      <c r="G814" s="3">
        <v>0</v>
      </c>
      <c r="H814" s="3">
        <f t="shared" si="283"/>
        <v>49.794264798704937</v>
      </c>
      <c r="I814" s="3">
        <f t="shared" si="288"/>
        <v>-86.3554500930681</v>
      </c>
      <c r="J814" s="2">
        <f t="shared" si="268"/>
        <v>99.683160903032771</v>
      </c>
      <c r="K814" s="2">
        <f t="shared" si="269"/>
        <v>99.683160903032771</v>
      </c>
      <c r="L814" s="2">
        <f t="shared" si="270"/>
        <v>67.950348263826015</v>
      </c>
      <c r="M814" s="5">
        <f t="shared" si="271"/>
        <v>0.4152382272485326</v>
      </c>
      <c r="N814" s="4">
        <f t="shared" si="284"/>
        <v>0.2392205106638951</v>
      </c>
      <c r="O814" s="4">
        <f t="shared" si="285"/>
        <v>0.25049488863188729</v>
      </c>
      <c r="P814" s="4">
        <v>0</v>
      </c>
      <c r="Q814" s="4">
        <f t="shared" si="272"/>
        <v>0</v>
      </c>
      <c r="R814" s="5">
        <v>0</v>
      </c>
      <c r="S814" s="5">
        <f t="shared" si="273"/>
        <v>-10.889481854942323</v>
      </c>
      <c r="T814" s="5">
        <f t="shared" si="274"/>
        <v>18.885028439827465</v>
      </c>
      <c r="U814" s="6">
        <f t="shared" si="275"/>
        <v>1702.0850070809147</v>
      </c>
      <c r="V814" s="5">
        <v>0</v>
      </c>
      <c r="W814" s="5">
        <f t="shared" si="276"/>
        <v>11.392503833740715</v>
      </c>
      <c r="X814" s="5">
        <f t="shared" si="277"/>
        <v>6.5691436036309074</v>
      </c>
      <c r="Y814" s="5">
        <v>0</v>
      </c>
      <c r="Z814" s="5">
        <f t="shared" si="289"/>
        <v>0.50302197879839206</v>
      </c>
      <c r="AA814" s="5">
        <f t="shared" si="278"/>
        <v>-6.7198279565416286</v>
      </c>
      <c r="AB814">
        <f t="shared" si="286"/>
        <v>0</v>
      </c>
    </row>
    <row r="815" spans="1:28" x14ac:dyDescent="0.25">
      <c r="A815">
        <f t="shared" si="287"/>
        <v>7.8299999999998775</v>
      </c>
      <c r="B815">
        <v>0</v>
      </c>
      <c r="C815" s="5">
        <f t="shared" si="279"/>
        <v>504.17724615013441</v>
      </c>
      <c r="D815" s="5">
        <f t="shared" si="280"/>
        <v>-179.80189888113833</v>
      </c>
      <c r="E815" s="2">
        <f t="shared" si="281"/>
        <v>504.17724615013441</v>
      </c>
      <c r="F815" s="2">
        <f t="shared" si="282"/>
        <v>0</v>
      </c>
      <c r="G815" s="3">
        <v>0</v>
      </c>
      <c r="H815" s="3">
        <f t="shared" si="283"/>
        <v>49.79929501849292</v>
      </c>
      <c r="I815" s="3">
        <f t="shared" si="288"/>
        <v>-86.422648372633518</v>
      </c>
      <c r="J815" s="2">
        <f t="shared" si="268"/>
        <v>99.743891723146376</v>
      </c>
      <c r="K815" s="2">
        <f t="shared" si="269"/>
        <v>99.743891723146376</v>
      </c>
      <c r="L815" s="2">
        <f t="shared" si="270"/>
        <v>67.991746232546944</v>
      </c>
      <c r="M815" s="5">
        <f t="shared" si="271"/>
        <v>0.41522866083993826</v>
      </c>
      <c r="N815" s="4">
        <f t="shared" si="284"/>
        <v>0.23897889736647893</v>
      </c>
      <c r="O815" s="4">
        <f t="shared" si="285"/>
        <v>0.25038885668804961</v>
      </c>
      <c r="P815" s="4">
        <v>0</v>
      </c>
      <c r="Q815" s="4">
        <f t="shared" si="272"/>
        <v>0</v>
      </c>
      <c r="R815" s="5">
        <v>0</v>
      </c>
      <c r="S815" s="5">
        <f t="shared" si="273"/>
        <v>-10.896965818925855</v>
      </c>
      <c r="T815" s="5">
        <f t="shared" si="274"/>
        <v>18.910802752286347</v>
      </c>
      <c r="U815" s="6">
        <f t="shared" si="275"/>
        <v>1701.4043092267291</v>
      </c>
      <c r="V815" s="5">
        <v>0</v>
      </c>
      <c r="W815" s="5">
        <f t="shared" si="276"/>
        <v>11.403486143321551</v>
      </c>
      <c r="X815" s="5">
        <f t="shared" si="277"/>
        <v>6.5710271715115809</v>
      </c>
      <c r="Y815" s="5">
        <v>0</v>
      </c>
      <c r="Z815" s="5">
        <f t="shared" si="289"/>
        <v>0.50652032439569616</v>
      </c>
      <c r="AA815" s="5">
        <f t="shared" si="278"/>
        <v>-6.6921700762020713</v>
      </c>
      <c r="AB815">
        <f t="shared" si="286"/>
        <v>0</v>
      </c>
    </row>
    <row r="816" spans="1:28" x14ac:dyDescent="0.25">
      <c r="A816">
        <f t="shared" si="287"/>
        <v>7.8399999999998773</v>
      </c>
      <c r="B816">
        <v>0</v>
      </c>
      <c r="C816" s="5">
        <f t="shared" si="279"/>
        <v>504.67526442633556</v>
      </c>
      <c r="D816" s="5">
        <f t="shared" si="280"/>
        <v>-180.66645997336846</v>
      </c>
      <c r="E816" s="2">
        <f t="shared" si="281"/>
        <v>504.67526442633556</v>
      </c>
      <c r="F816" s="2">
        <f t="shared" si="282"/>
        <v>0</v>
      </c>
      <c r="G816" s="3">
        <v>0</v>
      </c>
      <c r="H816" s="3">
        <f t="shared" si="283"/>
        <v>49.804360221736879</v>
      </c>
      <c r="I816" s="3">
        <f t="shared" si="288"/>
        <v>-86.489570073395541</v>
      </c>
      <c r="J816" s="2">
        <f t="shared" si="268"/>
        <v>99.804408863423077</v>
      </c>
      <c r="K816" s="2">
        <f t="shared" si="269"/>
        <v>99.804408863423077</v>
      </c>
      <c r="L816" s="2">
        <f t="shared" si="270"/>
        <v>68.03299854357401</v>
      </c>
      <c r="M816" s="5">
        <f t="shared" si="271"/>
        <v>0.41521913863730081</v>
      </c>
      <c r="N816" s="4">
        <f t="shared" si="284"/>
        <v>0.23873815772292131</v>
      </c>
      <c r="O816" s="4">
        <f t="shared" si="285"/>
        <v>0.25028308420285755</v>
      </c>
      <c r="P816" s="4">
        <v>0</v>
      </c>
      <c r="Q816" s="4">
        <f t="shared" si="272"/>
        <v>0</v>
      </c>
      <c r="R816" s="5">
        <v>0</v>
      </c>
      <c r="S816" s="5">
        <f t="shared" si="273"/>
        <v>-10.904436241008657</v>
      </c>
      <c r="T816" s="5">
        <f t="shared" si="274"/>
        <v>18.936494679957192</v>
      </c>
      <c r="U816" s="6">
        <f t="shared" si="275"/>
        <v>1700.7238835972366</v>
      </c>
      <c r="V816" s="5">
        <v>0</v>
      </c>
      <c r="W816" s="5">
        <f t="shared" si="276"/>
        <v>11.414416753633049</v>
      </c>
      <c r="X816" s="5">
        <f t="shared" si="277"/>
        <v>6.5729049553205892</v>
      </c>
      <c r="Y816" s="5">
        <v>0</v>
      </c>
      <c r="Z816" s="5">
        <f t="shared" si="289"/>
        <v>0.50998051262439148</v>
      </c>
      <c r="AA816" s="5">
        <f t="shared" si="278"/>
        <v>-6.6646003647222187</v>
      </c>
      <c r="AB816">
        <f t="shared" si="286"/>
        <v>0</v>
      </c>
    </row>
    <row r="817" spans="1:28" x14ac:dyDescent="0.25">
      <c r="A817">
        <f t="shared" si="287"/>
        <v>7.8499999999998771</v>
      </c>
      <c r="B817">
        <v>0</v>
      </c>
      <c r="C817" s="5">
        <f t="shared" si="279"/>
        <v>505.17333352757856</v>
      </c>
      <c r="D817" s="5">
        <f t="shared" si="280"/>
        <v>-181.53168890412067</v>
      </c>
      <c r="E817" s="2">
        <f t="shared" si="281"/>
        <v>505.17333352757856</v>
      </c>
      <c r="F817" s="2">
        <f t="shared" si="282"/>
        <v>0</v>
      </c>
      <c r="G817" s="3">
        <v>0</v>
      </c>
      <c r="H817" s="3">
        <f t="shared" si="283"/>
        <v>49.809460026863121</v>
      </c>
      <c r="I817" s="3">
        <f t="shared" si="288"/>
        <v>-86.556216077042762</v>
      </c>
      <c r="J817" s="2">
        <f t="shared" si="268"/>
        <v>99.864712735497278</v>
      </c>
      <c r="K817" s="2">
        <f t="shared" si="269"/>
        <v>99.864712735497278</v>
      </c>
      <c r="L817" s="2">
        <f t="shared" si="270"/>
        <v>68.074105477503252</v>
      </c>
      <c r="M817" s="5">
        <f t="shared" si="271"/>
        <v>0.41520966037967977</v>
      </c>
      <c r="N817" s="4">
        <f t="shared" si="284"/>
        <v>0.23849828777176588</v>
      </c>
      <c r="O817" s="4">
        <f t="shared" si="285"/>
        <v>0.25017757056341794</v>
      </c>
      <c r="P817" s="4">
        <v>0</v>
      </c>
      <c r="Q817" s="4">
        <f t="shared" si="272"/>
        <v>0</v>
      </c>
      <c r="R817" s="5">
        <v>0</v>
      </c>
      <c r="S817" s="5">
        <f t="shared" si="273"/>
        <v>-10.911893085981383</v>
      </c>
      <c r="T817" s="5">
        <f t="shared" si="274"/>
        <v>18.962104292044366</v>
      </c>
      <c r="U817" s="6">
        <f t="shared" si="275"/>
        <v>1700.0437300835692</v>
      </c>
      <c r="V817" s="5">
        <v>0</v>
      </c>
      <c r="W817" s="5">
        <f t="shared" si="276"/>
        <v>11.425295789640026</v>
      </c>
      <c r="X817" s="5">
        <f t="shared" si="277"/>
        <v>6.5747769452239391</v>
      </c>
      <c r="Y817" s="5">
        <v>0</v>
      </c>
      <c r="Z817" s="5">
        <f t="shared" si="289"/>
        <v>0.51340270365864349</v>
      </c>
      <c r="AA817" s="5">
        <f t="shared" si="278"/>
        <v>-6.6371187627316957</v>
      </c>
      <c r="AB817">
        <f t="shared" si="286"/>
        <v>0</v>
      </c>
    </row>
    <row r="818" spans="1:28" x14ac:dyDescent="0.25">
      <c r="A818">
        <f t="shared" si="287"/>
        <v>7.8599999999998769</v>
      </c>
      <c r="B818">
        <v>0</v>
      </c>
      <c r="C818" s="5">
        <f t="shared" si="279"/>
        <v>505.67145379798239</v>
      </c>
      <c r="D818" s="5">
        <f t="shared" si="280"/>
        <v>-182.39758292082922</v>
      </c>
      <c r="E818" s="2">
        <f t="shared" si="281"/>
        <v>505.67145379798239</v>
      </c>
      <c r="F818" s="2">
        <f t="shared" si="282"/>
        <v>0</v>
      </c>
      <c r="G818" s="3">
        <v>0</v>
      </c>
      <c r="H818" s="3">
        <f t="shared" si="283"/>
        <v>49.814594053899711</v>
      </c>
      <c r="I818" s="3">
        <f t="shared" si="288"/>
        <v>-86.622587264670074</v>
      </c>
      <c r="J818" s="2">
        <f t="shared" si="268"/>
        <v>99.924803753523591</v>
      </c>
      <c r="K818" s="2">
        <f t="shared" si="269"/>
        <v>99.924803753523591</v>
      </c>
      <c r="L818" s="2">
        <f t="shared" si="270"/>
        <v>68.115067316648663</v>
      </c>
      <c r="M818" s="5">
        <f t="shared" si="271"/>
        <v>0.41520022580777283</v>
      </c>
      <c r="N818" s="4">
        <f t="shared" si="284"/>
        <v>0.23825928356758178</v>
      </c>
      <c r="O818" s="4">
        <f t="shared" si="285"/>
        <v>0.25007231515509942</v>
      </c>
      <c r="P818" s="4">
        <v>0</v>
      </c>
      <c r="Q818" s="4">
        <f t="shared" si="272"/>
        <v>0</v>
      </c>
      <c r="R818" s="5">
        <v>0</v>
      </c>
      <c r="S818" s="5">
        <f t="shared" si="273"/>
        <v>-10.919336318997644</v>
      </c>
      <c r="T818" s="5">
        <f t="shared" si="274"/>
        <v>18.987631659533886</v>
      </c>
      <c r="U818" s="6">
        <f t="shared" si="275"/>
        <v>1699.3638485769022</v>
      </c>
      <c r="V818" s="5">
        <v>0</v>
      </c>
      <c r="W818" s="5">
        <f t="shared" si="276"/>
        <v>11.436123376797573</v>
      </c>
      <c r="X818" s="5">
        <f t="shared" si="277"/>
        <v>6.5766431314830536</v>
      </c>
      <c r="Y818" s="5">
        <v>0</v>
      </c>
      <c r="Z818" s="5">
        <f t="shared" si="289"/>
        <v>0.51678705779992917</v>
      </c>
      <c r="AA818" s="5">
        <f t="shared" si="278"/>
        <v>-6.6097252089830612</v>
      </c>
      <c r="AB818">
        <f t="shared" si="286"/>
        <v>0</v>
      </c>
    </row>
    <row r="819" spans="1:28" x14ac:dyDescent="0.25">
      <c r="A819">
        <f t="shared" si="287"/>
        <v>7.8699999999998766</v>
      </c>
      <c r="B819">
        <v>0</v>
      </c>
      <c r="C819" s="5">
        <f t="shared" si="279"/>
        <v>506.16962557787429</v>
      </c>
      <c r="D819" s="5">
        <f t="shared" si="280"/>
        <v>-183.26413927973638</v>
      </c>
      <c r="E819" s="2">
        <f t="shared" si="281"/>
        <v>506.16962557787429</v>
      </c>
      <c r="F819" s="2">
        <f t="shared" si="282"/>
        <v>0</v>
      </c>
      <c r="G819" s="3">
        <v>0</v>
      </c>
      <c r="H819" s="3">
        <f t="shared" si="283"/>
        <v>49.81976192447771</v>
      </c>
      <c r="I819" s="3">
        <f t="shared" si="288"/>
        <v>-86.688684516759906</v>
      </c>
      <c r="J819" s="2">
        <f t="shared" si="268"/>
        <v>99.9846823341354</v>
      </c>
      <c r="K819" s="2">
        <f t="shared" si="269"/>
        <v>99.9846823341354</v>
      </c>
      <c r="L819" s="2">
        <f t="shared" si="270"/>
        <v>68.155884345013902</v>
      </c>
      <c r="M819" s="5">
        <f t="shared" si="271"/>
        <v>0.41519083466390683</v>
      </c>
      <c r="N819" s="4">
        <f t="shared" si="284"/>
        <v>0.23802114118094303</v>
      </c>
      <c r="O819" s="4">
        <f t="shared" si="285"/>
        <v>0.24996731736157693</v>
      </c>
      <c r="P819" s="4">
        <v>0</v>
      </c>
      <c r="Q819" s="4">
        <f t="shared" si="272"/>
        <v>0</v>
      </c>
      <c r="R819" s="5">
        <v>0</v>
      </c>
      <c r="S819" s="5">
        <f t="shared" si="273"/>
        <v>-10.926765905572941</v>
      </c>
      <c r="T819" s="5">
        <f t="shared" si="274"/>
        <v>19.01307685517671</v>
      </c>
      <c r="U819" s="6">
        <f t="shared" si="275"/>
        <v>1698.6842389684546</v>
      </c>
      <c r="V819" s="5">
        <v>0</v>
      </c>
      <c r="W819" s="5">
        <f t="shared" si="276"/>
        <v>11.446899641041535</v>
      </c>
      <c r="X819" s="5">
        <f t="shared" si="277"/>
        <v>6.5785035044547664</v>
      </c>
      <c r="Y819" s="5">
        <v>0</v>
      </c>
      <c r="Z819" s="5">
        <f t="shared" si="289"/>
        <v>0.52013373546859398</v>
      </c>
      <c r="AA819" s="5">
        <f t="shared" si="278"/>
        <v>-6.5824196403685242</v>
      </c>
      <c r="AB819">
        <f t="shared" si="286"/>
        <v>0</v>
      </c>
    </row>
    <row r="820" spans="1:28" x14ac:dyDescent="0.25">
      <c r="A820">
        <f t="shared" si="287"/>
        <v>7.8799999999998764</v>
      </c>
      <c r="B820">
        <v>0</v>
      </c>
      <c r="C820" s="5">
        <f t="shared" si="279"/>
        <v>506.66784920380582</v>
      </c>
      <c r="D820" s="5">
        <f t="shared" si="280"/>
        <v>-184.13135524588603</v>
      </c>
      <c r="E820" s="2">
        <f t="shared" si="281"/>
        <v>506.66784920380582</v>
      </c>
      <c r="F820" s="2">
        <f t="shared" si="282"/>
        <v>0</v>
      </c>
      <c r="G820" s="3">
        <v>0</v>
      </c>
      <c r="H820" s="3">
        <f t="shared" si="283"/>
        <v>49.824963261832394</v>
      </c>
      <c r="I820" s="3">
        <f t="shared" si="288"/>
        <v>-86.754508713163588</v>
      </c>
      <c r="J820" s="2">
        <f t="shared" si="268"/>
        <v>100.04434889640356</v>
      </c>
      <c r="K820" s="2">
        <f t="shared" si="269"/>
        <v>100.04434889640356</v>
      </c>
      <c r="L820" s="2">
        <f t="shared" si="270"/>
        <v>68.19655684826418</v>
      </c>
      <c r="M820" s="5">
        <f t="shared" si="271"/>
        <v>0.41518148669202787</v>
      </c>
      <c r="N820" s="4">
        <f t="shared" si="284"/>
        <v>0.23778385669840654</v>
      </c>
      <c r="O820" s="4">
        <f t="shared" si="285"/>
        <v>0.24986257656487479</v>
      </c>
      <c r="P820" s="4">
        <v>0</v>
      </c>
      <c r="Q820" s="4">
        <f t="shared" si="272"/>
        <v>0</v>
      </c>
      <c r="R820" s="5">
        <v>0</v>
      </c>
      <c r="S820" s="5">
        <f t="shared" si="273"/>
        <v>-10.934181811583629</v>
      </c>
      <c r="T820" s="5">
        <f t="shared" si="274"/>
        <v>19.038439953472047</v>
      </c>
      <c r="U820" s="6">
        <f t="shared" si="275"/>
        <v>1698.0049011494887</v>
      </c>
      <c r="V820" s="5">
        <v>0</v>
      </c>
      <c r="W820" s="5">
        <f t="shared" si="276"/>
        <v>11.457624708779004</v>
      </c>
      <c r="X820" s="5">
        <f t="shared" si="277"/>
        <v>6.580358054591299</v>
      </c>
      <c r="Y820" s="5">
        <v>0</v>
      </c>
      <c r="Z820" s="5">
        <f t="shared" si="289"/>
        <v>0.52344289719537507</v>
      </c>
      <c r="AA820" s="5">
        <f t="shared" si="278"/>
        <v>-6.5552019919366558</v>
      </c>
      <c r="AB820">
        <f t="shared" si="286"/>
        <v>0</v>
      </c>
    </row>
    <row r="821" spans="1:28" x14ac:dyDescent="0.25">
      <c r="A821">
        <f t="shared" si="287"/>
        <v>7.8899999999998762</v>
      </c>
      <c r="B821">
        <v>0</v>
      </c>
      <c r="C821" s="5">
        <f t="shared" si="279"/>
        <v>507.166125008569</v>
      </c>
      <c r="D821" s="5">
        <f t="shared" si="280"/>
        <v>-184.99922809311727</v>
      </c>
      <c r="E821" s="2">
        <f t="shared" si="281"/>
        <v>507.166125008569</v>
      </c>
      <c r="F821" s="2">
        <f t="shared" si="282"/>
        <v>0</v>
      </c>
      <c r="G821" s="3">
        <v>0</v>
      </c>
      <c r="H821" s="3">
        <f t="shared" si="283"/>
        <v>49.830197690804347</v>
      </c>
      <c r="I821" s="3">
        <f t="shared" si="288"/>
        <v>-86.820060733082954</v>
      </c>
      <c r="J821" s="2">
        <f t="shared" si="268"/>
        <v>100.10380386179567</v>
      </c>
      <c r="K821" s="2">
        <f t="shared" si="269"/>
        <v>100.10380386179567</v>
      </c>
      <c r="L821" s="2">
        <f t="shared" si="270"/>
        <v>68.23708511369847</v>
      </c>
      <c r="M821" s="5">
        <f t="shared" si="271"/>
        <v>0.41517218163769176</v>
      </c>
      <c r="N821" s="4">
        <f t="shared" si="284"/>
        <v>0.23754742622248942</v>
      </c>
      <c r="O821" s="4">
        <f t="shared" si="285"/>
        <v>0.24975809214541037</v>
      </c>
      <c r="P821" s="4">
        <v>0</v>
      </c>
      <c r="Q821" s="4">
        <f t="shared" si="272"/>
        <v>0</v>
      </c>
      <c r="R821" s="5">
        <v>0</v>
      </c>
      <c r="S821" s="5">
        <f t="shared" si="273"/>
        <v>-10.941584003265847</v>
      </c>
      <c r="T821" s="5">
        <f t="shared" si="274"/>
        <v>19.063721030650719</v>
      </c>
      <c r="U821" s="6">
        <f t="shared" si="275"/>
        <v>1697.3258350113106</v>
      </c>
      <c r="V821" s="5">
        <v>0</v>
      </c>
      <c r="W821" s="5">
        <f t="shared" si="276"/>
        <v>11.468298706878967</v>
      </c>
      <c r="X821" s="5">
        <f t="shared" si="277"/>
        <v>6.5822067724402755</v>
      </c>
      <c r="Y821" s="5">
        <v>0</v>
      </c>
      <c r="Z821" s="5">
        <f t="shared" si="289"/>
        <v>0.52671470361311989</v>
      </c>
      <c r="AA821" s="5">
        <f t="shared" si="278"/>
        <v>-6.5280721969090045</v>
      </c>
      <c r="AB821">
        <f t="shared" si="286"/>
        <v>0</v>
      </c>
    </row>
    <row r="822" spans="1:28" x14ac:dyDescent="0.25">
      <c r="A822">
        <f t="shared" si="287"/>
        <v>7.899999999999876</v>
      </c>
      <c r="B822">
        <v>0</v>
      </c>
      <c r="C822" s="5">
        <f t="shared" si="279"/>
        <v>507.66445332121225</v>
      </c>
      <c r="D822" s="5">
        <f t="shared" si="280"/>
        <v>-185.86775510405795</v>
      </c>
      <c r="E822" s="2">
        <f t="shared" si="281"/>
        <v>507.66445332121225</v>
      </c>
      <c r="F822" s="2">
        <f t="shared" si="282"/>
        <v>0</v>
      </c>
      <c r="G822" s="3">
        <v>0</v>
      </c>
      <c r="H822" s="3">
        <f t="shared" si="283"/>
        <v>49.835464837840476</v>
      </c>
      <c r="I822" s="3">
        <f t="shared" si="288"/>
        <v>-86.885341455052043</v>
      </c>
      <c r="J822" s="2">
        <f t="shared" si="268"/>
        <v>100.1630476541355</v>
      </c>
      <c r="K822" s="2">
        <f t="shared" si="269"/>
        <v>100.1630476541355</v>
      </c>
      <c r="L822" s="2">
        <f t="shared" si="270"/>
        <v>68.277469430221871</v>
      </c>
      <c r="M822" s="5">
        <f t="shared" si="271"/>
        <v>0.41516291924805426</v>
      </c>
      <c r="N822" s="4">
        <f t="shared" si="284"/>
        <v>0.23731184587164555</v>
      </c>
      <c r="O822" s="4">
        <f t="shared" si="285"/>
        <v>0.24965386348203653</v>
      </c>
      <c r="P822" s="4">
        <v>0</v>
      </c>
      <c r="Q822" s="4">
        <f t="shared" si="272"/>
        <v>0</v>
      </c>
      <c r="R822" s="5">
        <v>0</v>
      </c>
      <c r="S822" s="5">
        <f t="shared" si="273"/>
        <v>-10.948972447214475</v>
      </c>
      <c r="T822" s="5">
        <f t="shared" si="274"/>
        <v>19.088920164658575</v>
      </c>
      <c r="U822" s="6">
        <f t="shared" si="275"/>
        <v>1696.6470404452702</v>
      </c>
      <c r="V822" s="5">
        <v>0</v>
      </c>
      <c r="W822" s="5">
        <f t="shared" si="276"/>
        <v>11.478921762662939</v>
      </c>
      <c r="X822" s="5">
        <f t="shared" si="277"/>
        <v>6.5840496486447062</v>
      </c>
      <c r="Y822" s="5">
        <v>0</v>
      </c>
      <c r="Z822" s="5">
        <f t="shared" si="289"/>
        <v>0.52994931544846402</v>
      </c>
      <c r="AA822" s="5">
        <f t="shared" si="278"/>
        <v>-6.5010301866967168</v>
      </c>
      <c r="AB822">
        <f t="shared" si="286"/>
        <v>0</v>
      </c>
    </row>
    <row r="823" spans="1:28" x14ac:dyDescent="0.25">
      <c r="A823">
        <f t="shared" si="287"/>
        <v>7.9099999999998758</v>
      </c>
      <c r="B823">
        <v>0</v>
      </c>
      <c r="C823" s="5">
        <f t="shared" si="279"/>
        <v>508.16283446705643</v>
      </c>
      <c r="D823" s="5">
        <f t="shared" si="280"/>
        <v>-186.7369335701178</v>
      </c>
      <c r="E823" s="2">
        <f t="shared" si="281"/>
        <v>508.16283446705643</v>
      </c>
      <c r="F823" s="2">
        <f t="shared" si="282"/>
        <v>0</v>
      </c>
      <c r="G823" s="3">
        <v>0</v>
      </c>
      <c r="H823" s="3">
        <f t="shared" si="283"/>
        <v>49.840764330994958</v>
      </c>
      <c r="I823" s="3">
        <f t="shared" si="288"/>
        <v>-86.950351756919005</v>
      </c>
      <c r="J823" s="2">
        <f t="shared" si="268"/>
        <v>100.22208069956305</v>
      </c>
      <c r="K823" s="2">
        <f t="shared" si="269"/>
        <v>100.22208069956305</v>
      </c>
      <c r="L823" s="2">
        <f t="shared" si="270"/>
        <v>68.317710088318364</v>
      </c>
      <c r="M823" s="5">
        <f t="shared" si="271"/>
        <v>0.41515369927186158</v>
      </c>
      <c r="N823" s="4">
        <f t="shared" si="284"/>
        <v>0.23707711178024041</v>
      </c>
      <c r="O823" s="4">
        <f t="shared" si="285"/>
        <v>0.24954988995208358</v>
      </c>
      <c r="P823" s="4">
        <v>0</v>
      </c>
      <c r="Q823" s="4">
        <f t="shared" si="272"/>
        <v>0</v>
      </c>
      <c r="R823" s="5">
        <v>0</v>
      </c>
      <c r="S823" s="5">
        <f t="shared" si="273"/>
        <v>-10.956347110382108</v>
      </c>
      <c r="T823" s="5">
        <f t="shared" si="274"/>
        <v>19.114037435139988</v>
      </c>
      <c r="U823" s="6">
        <f t="shared" si="275"/>
        <v>1695.9685173427597</v>
      </c>
      <c r="V823" s="5">
        <v>0</v>
      </c>
      <c r="W823" s="5">
        <f t="shared" si="276"/>
        <v>11.489494003895739</v>
      </c>
      <c r="X823" s="5">
        <f t="shared" si="277"/>
        <v>6.5858866739429782</v>
      </c>
      <c r="Y823" s="5">
        <v>0</v>
      </c>
      <c r="Z823" s="5">
        <f t="shared" si="289"/>
        <v>0.53314689351363143</v>
      </c>
      <c r="AA823" s="5">
        <f t="shared" si="278"/>
        <v>-6.4740758909170353</v>
      </c>
      <c r="AB823">
        <f t="shared" si="286"/>
        <v>0</v>
      </c>
    </row>
    <row r="824" spans="1:28" x14ac:dyDescent="0.25">
      <c r="A824">
        <f t="shared" si="287"/>
        <v>7.9199999999998756</v>
      </c>
      <c r="B824">
        <v>0</v>
      </c>
      <c r="C824" s="5">
        <f t="shared" si="279"/>
        <v>508.66126876771108</v>
      </c>
      <c r="D824" s="5">
        <f t="shared" si="280"/>
        <v>-187.60676079148155</v>
      </c>
      <c r="E824" s="2">
        <f t="shared" si="281"/>
        <v>508.66126876771108</v>
      </c>
      <c r="F824" s="2">
        <f t="shared" si="282"/>
        <v>0</v>
      </c>
      <c r="G824" s="3">
        <v>0</v>
      </c>
      <c r="H824" s="3">
        <f t="shared" si="283"/>
        <v>49.846095799930097</v>
      </c>
      <c r="I824" s="3">
        <f t="shared" si="288"/>
        <v>-87.015092515828172</v>
      </c>
      <c r="J824" s="2">
        <f t="shared" si="268"/>
        <v>100.28090342649465</v>
      </c>
      <c r="K824" s="2">
        <f t="shared" si="269"/>
        <v>100.28090342649465</v>
      </c>
      <c r="L824" s="2">
        <f t="shared" si="270"/>
        <v>68.357807380023615</v>
      </c>
      <c r="M824" s="5">
        <f t="shared" si="271"/>
        <v>0.4151445214594412</v>
      </c>
      <c r="N824" s="4">
        <f t="shared" si="284"/>
        <v>0.23684322009852654</v>
      </c>
      <c r="O824" s="4">
        <f t="shared" si="285"/>
        <v>0.24944617093140123</v>
      </c>
      <c r="P824" s="4">
        <v>0</v>
      </c>
      <c r="Q824" s="4">
        <f t="shared" si="272"/>
        <v>0</v>
      </c>
      <c r="R824" s="5">
        <v>0</v>
      </c>
      <c r="S824" s="5">
        <f t="shared" si="273"/>
        <v>-10.963707960077997</v>
      </c>
      <c r="T824" s="5">
        <f t="shared" si="274"/>
        <v>19.139072923421349</v>
      </c>
      <c r="U824" s="6">
        <f t="shared" si="275"/>
        <v>1695.2902655952153</v>
      </c>
      <c r="V824" s="5">
        <v>0</v>
      </c>
      <c r="W824" s="5">
        <f t="shared" si="276"/>
        <v>11.500015558776299</v>
      </c>
      <c r="X824" s="5">
        <f t="shared" si="277"/>
        <v>6.5877178391688602</v>
      </c>
      <c r="Y824" s="5">
        <v>0</v>
      </c>
      <c r="Z824" s="5">
        <f t="shared" si="289"/>
        <v>0.53630759869830236</v>
      </c>
      <c r="AA824" s="5">
        <f t="shared" si="278"/>
        <v>-6.4472092374097905</v>
      </c>
      <c r="AB824">
        <f t="shared" si="286"/>
        <v>0</v>
      </c>
    </row>
    <row r="825" spans="1:28" x14ac:dyDescent="0.25">
      <c r="A825">
        <f t="shared" si="287"/>
        <v>7.9299999999998754</v>
      </c>
      <c r="B825">
        <v>0</v>
      </c>
      <c r="C825" s="5">
        <f t="shared" si="279"/>
        <v>509.15975654109036</v>
      </c>
      <c r="D825" s="5">
        <f t="shared" si="280"/>
        <v>-188.47723407710168</v>
      </c>
      <c r="E825" s="2">
        <f t="shared" si="281"/>
        <v>509.15975654109036</v>
      </c>
      <c r="F825" s="2">
        <f t="shared" si="282"/>
        <v>0</v>
      </c>
      <c r="G825" s="3">
        <v>0</v>
      </c>
      <c r="H825" s="3">
        <f t="shared" si="283"/>
        <v>49.851458875917082</v>
      </c>
      <c r="I825" s="3">
        <f t="shared" si="288"/>
        <v>-87.079564608202276</v>
      </c>
      <c r="J825" s="2">
        <f t="shared" si="268"/>
        <v>100.33951626558365</v>
      </c>
      <c r="K825" s="2">
        <f t="shared" si="269"/>
        <v>100.33951626558365</v>
      </c>
      <c r="L825" s="2">
        <f t="shared" si="270"/>
        <v>68.3977615988982</v>
      </c>
      <c r="M825" s="5">
        <f t="shared" si="271"/>
        <v>0.41513538556269197</v>
      </c>
      <c r="N825" s="4">
        <f t="shared" si="284"/>
        <v>0.2366101669926168</v>
      </c>
      <c r="O825" s="4">
        <f t="shared" si="285"/>
        <v>0.24934270579439977</v>
      </c>
      <c r="P825" s="4">
        <v>0</v>
      </c>
      <c r="Q825" s="4">
        <f t="shared" si="272"/>
        <v>0</v>
      </c>
      <c r="R825" s="5">
        <v>0</v>
      </c>
      <c r="S825" s="5">
        <f t="shared" si="273"/>
        <v>-10.971054963967028</v>
      </c>
      <c r="T825" s="5">
        <f t="shared" si="274"/>
        <v>19.164026712494682</v>
      </c>
      <c r="U825" s="6">
        <f t="shared" si="275"/>
        <v>1694.6122850941174</v>
      </c>
      <c r="V825" s="5">
        <v>0</v>
      </c>
      <c r="W825" s="5">
        <f t="shared" si="276"/>
        <v>11.510486555928548</v>
      </c>
      <c r="X825" s="5">
        <f t="shared" si="277"/>
        <v>6.5895431352514962</v>
      </c>
      <c r="Y825" s="5">
        <v>0</v>
      </c>
      <c r="Z825" s="5">
        <f t="shared" si="289"/>
        <v>0.53943159196152024</v>
      </c>
      <c r="AA825" s="5">
        <f t="shared" si="278"/>
        <v>-6.4204301522538216</v>
      </c>
      <c r="AB825">
        <f t="shared" si="286"/>
        <v>0</v>
      </c>
    </row>
    <row r="826" spans="1:28" x14ac:dyDescent="0.25">
      <c r="A826">
        <f t="shared" si="287"/>
        <v>7.9399999999998752</v>
      </c>
      <c r="B826">
        <v>0</v>
      </c>
      <c r="C826" s="5">
        <f t="shared" si="279"/>
        <v>509.65829810142912</v>
      </c>
      <c r="D826" s="5">
        <f t="shared" si="280"/>
        <v>-189.34835074469132</v>
      </c>
      <c r="E826" s="2">
        <f t="shared" si="281"/>
        <v>509.65829810142912</v>
      </c>
      <c r="F826" s="2">
        <f t="shared" si="282"/>
        <v>0</v>
      </c>
      <c r="G826" s="3">
        <v>0</v>
      </c>
      <c r="H826" s="3">
        <f t="shared" si="283"/>
        <v>49.856853191836699</v>
      </c>
      <c r="I826" s="3">
        <f t="shared" si="288"/>
        <v>-87.143768909724812</v>
      </c>
      <c r="J826" s="2">
        <f t="shared" si="268"/>
        <v>100.39791964968137</v>
      </c>
      <c r="K826" s="2">
        <f t="shared" si="269"/>
        <v>100.39791964968137</v>
      </c>
      <c r="L826" s="2">
        <f t="shared" si="270"/>
        <v>68.437573040000927</v>
      </c>
      <c r="M826" s="5">
        <f t="shared" si="271"/>
        <v>0.41512629133507456</v>
      </c>
      <c r="N826" s="4">
        <f t="shared" si="284"/>
        <v>0.23637794864445774</v>
      </c>
      <c r="O826" s="4">
        <f t="shared" si="285"/>
        <v>0.24923949391409042</v>
      </c>
      <c r="P826" s="4">
        <v>0</v>
      </c>
      <c r="Q826" s="4">
        <f t="shared" si="272"/>
        <v>0</v>
      </c>
      <c r="R826" s="5">
        <v>0</v>
      </c>
      <c r="S826" s="5">
        <f t="shared" si="273"/>
        <v>-10.978388090068661</v>
      </c>
      <c r="T826" s="5">
        <f t="shared" si="274"/>
        <v>19.188898887001223</v>
      </c>
      <c r="U826" s="6">
        <f t="shared" si="275"/>
        <v>1693.9345757309884</v>
      </c>
      <c r="V826" s="5">
        <v>0</v>
      </c>
      <c r="W826" s="5">
        <f t="shared" si="276"/>
        <v>11.520907124392357</v>
      </c>
      <c r="X826" s="5">
        <f t="shared" si="277"/>
        <v>6.5913625532153848</v>
      </c>
      <c r="Y826" s="5">
        <v>0</v>
      </c>
      <c r="Z826" s="5">
        <f t="shared" si="289"/>
        <v>0.5425190343236963</v>
      </c>
      <c r="AA826" s="5">
        <f t="shared" si="278"/>
        <v>-6.3937385597833938</v>
      </c>
      <c r="AB826">
        <f t="shared" si="286"/>
        <v>0</v>
      </c>
    </row>
    <row r="827" spans="1:28" x14ac:dyDescent="0.25">
      <c r="A827">
        <f t="shared" si="287"/>
        <v>7.9499999999998749</v>
      </c>
      <c r="B827">
        <v>0</v>
      </c>
      <c r="C827" s="5">
        <f t="shared" si="279"/>
        <v>510.15689375929918</v>
      </c>
      <c r="D827" s="5">
        <f t="shared" si="280"/>
        <v>-190.22010812071653</v>
      </c>
      <c r="E827" s="2">
        <f t="shared" si="281"/>
        <v>510.15689375929918</v>
      </c>
      <c r="F827" s="2">
        <f t="shared" si="282"/>
        <v>0</v>
      </c>
      <c r="G827" s="3">
        <v>0</v>
      </c>
      <c r="H827" s="3">
        <f t="shared" si="283"/>
        <v>49.862278382179937</v>
      </c>
      <c r="I827" s="3">
        <f t="shared" si="288"/>
        <v>-87.207706295322652</v>
      </c>
      <c r="J827" s="2">
        <f t="shared" si="268"/>
        <v>100.45611401379841</v>
      </c>
      <c r="K827" s="2">
        <f t="shared" si="269"/>
        <v>100.45611401379841</v>
      </c>
      <c r="L827" s="2">
        <f t="shared" si="270"/>
        <v>68.477241999862585</v>
      </c>
      <c r="M827" s="5">
        <f t="shared" si="271"/>
        <v>0.41511723853160248</v>
      </c>
      <c r="N827" s="4">
        <f t="shared" si="284"/>
        <v>0.23614656125180136</v>
      </c>
      <c r="O827" s="4">
        <f t="shared" si="285"/>
        <v>0.24913653466212604</v>
      </c>
      <c r="P827" s="4">
        <v>0</v>
      </c>
      <c r="Q827" s="4">
        <f t="shared" si="272"/>
        <v>0</v>
      </c>
      <c r="R827" s="5">
        <v>0</v>
      </c>
      <c r="S827" s="5">
        <f t="shared" si="273"/>
        <v>-10.985707306755936</v>
      </c>
      <c r="T827" s="5">
        <f t="shared" si="274"/>
        <v>19.21368953321517</v>
      </c>
      <c r="U827" s="6">
        <f t="shared" si="275"/>
        <v>1693.2571373973954</v>
      </c>
      <c r="V827" s="5">
        <v>0</v>
      </c>
      <c r="W827" s="5">
        <f t="shared" si="276"/>
        <v>11.531277393614605</v>
      </c>
      <c r="X827" s="5">
        <f t="shared" si="277"/>
        <v>6.5931760841803984</v>
      </c>
      <c r="Y827" s="5">
        <v>0</v>
      </c>
      <c r="Z827" s="5">
        <f t="shared" si="289"/>
        <v>0.54557008685866926</v>
      </c>
      <c r="AA827" s="5">
        <f t="shared" si="278"/>
        <v>-6.36713438260443</v>
      </c>
      <c r="AB827">
        <f t="shared" si="286"/>
        <v>0</v>
      </c>
    </row>
    <row r="828" spans="1:28" x14ac:dyDescent="0.25">
      <c r="A828">
        <f t="shared" si="287"/>
        <v>7.9599999999998747</v>
      </c>
      <c r="B828">
        <v>0</v>
      </c>
      <c r="C828" s="5">
        <f t="shared" si="279"/>
        <v>510.65554382162532</v>
      </c>
      <c r="D828" s="5">
        <f t="shared" si="280"/>
        <v>-191.09250354038889</v>
      </c>
      <c r="E828" s="2">
        <f t="shared" si="281"/>
        <v>510.65554382162532</v>
      </c>
      <c r="F828" s="2">
        <f t="shared" si="282"/>
        <v>0</v>
      </c>
      <c r="G828" s="3">
        <v>0</v>
      </c>
      <c r="H828" s="3">
        <f t="shared" si="283"/>
        <v>49.867734083048525</v>
      </c>
      <c r="I828" s="3">
        <f t="shared" si="288"/>
        <v>-87.271377639148696</v>
      </c>
      <c r="J828" s="2">
        <f t="shared" si="268"/>
        <v>100.51409979506627</v>
      </c>
      <c r="K828" s="2">
        <f t="shared" si="269"/>
        <v>100.51409979506627</v>
      </c>
      <c r="L828" s="2">
        <f t="shared" si="270"/>
        <v>68.516768776459628</v>
      </c>
      <c r="M828" s="5">
        <f t="shared" si="271"/>
        <v>0.41510822690883226</v>
      </c>
      <c r="N828" s="4">
        <f t="shared" si="284"/>
        <v>0.23591600102817692</v>
      </c>
      <c r="O828" s="4">
        <f t="shared" si="285"/>
        <v>0.24903382740884036</v>
      </c>
      <c r="P828" s="4">
        <v>0</v>
      </c>
      <c r="Q828" s="4">
        <f t="shared" si="272"/>
        <v>0</v>
      </c>
      <c r="R828" s="5">
        <v>0</v>
      </c>
      <c r="S828" s="5">
        <f t="shared" si="273"/>
        <v>-10.993012582754409</v>
      </c>
      <c r="T828" s="5">
        <f t="shared" si="274"/>
        <v>19.238398739027378</v>
      </c>
      <c r="U828" s="6">
        <f t="shared" si="275"/>
        <v>1692.5799699849476</v>
      </c>
      <c r="V828" s="5">
        <v>0</v>
      </c>
      <c r="W828" s="5">
        <f t="shared" si="276"/>
        <v>11.541597493440229</v>
      </c>
      <c r="X828" s="5">
        <f t="shared" si="277"/>
        <v>6.5949837193617498</v>
      </c>
      <c r="Y828" s="5">
        <v>0</v>
      </c>
      <c r="Z828" s="5">
        <f t="shared" si="289"/>
        <v>0.54858491068582005</v>
      </c>
      <c r="AA828" s="5">
        <f t="shared" si="278"/>
        <v>-6.3406175416108717</v>
      </c>
      <c r="AB828">
        <f t="shared" si="286"/>
        <v>0</v>
      </c>
    </row>
    <row r="829" spans="1:28" x14ac:dyDescent="0.25">
      <c r="A829">
        <f t="shared" si="287"/>
        <v>7.9699999999998745</v>
      </c>
      <c r="B829">
        <v>0</v>
      </c>
      <c r="C829" s="5">
        <f t="shared" si="279"/>
        <v>511.15424859170133</v>
      </c>
      <c r="D829" s="5">
        <f t="shared" si="280"/>
        <v>-191.96553434765747</v>
      </c>
      <c r="E829" s="2">
        <f t="shared" si="281"/>
        <v>511.15424859170133</v>
      </c>
      <c r="F829" s="2">
        <f t="shared" si="282"/>
        <v>0</v>
      </c>
      <c r="G829" s="3">
        <v>0</v>
      </c>
      <c r="H829" s="3">
        <f t="shared" si="283"/>
        <v>49.873219932155386</v>
      </c>
      <c r="I829" s="3">
        <f t="shared" si="288"/>
        <v>-87.334783814564801</v>
      </c>
      <c r="J829" s="2">
        <f t="shared" si="268"/>
        <v>100.57187743269941</v>
      </c>
      <c r="K829" s="2">
        <f t="shared" si="269"/>
        <v>100.57187743269941</v>
      </c>
      <c r="L829" s="2">
        <f t="shared" si="270"/>
        <v>68.556153669188419</v>
      </c>
      <c r="M829" s="5">
        <f t="shared" si="271"/>
        <v>0.41509925622485438</v>
      </c>
      <c r="N829" s="4">
        <f t="shared" si="284"/>
        <v>0.23568626420286148</v>
      </c>
      <c r="O829" s="4">
        <f t="shared" si="285"/>
        <v>0.24893137152328773</v>
      </c>
      <c r="P829" s="4">
        <v>0</v>
      </c>
      <c r="Q829" s="4">
        <f t="shared" si="272"/>
        <v>0</v>
      </c>
      <c r="R829" s="5">
        <v>0</v>
      </c>
      <c r="S829" s="5">
        <f t="shared" si="273"/>
        <v>-11.000303887141152</v>
      </c>
      <c r="T829" s="5">
        <f t="shared" si="274"/>
        <v>19.263026593929204</v>
      </c>
      <c r="U829" s="6">
        <f t="shared" si="275"/>
        <v>1691.903073385299</v>
      </c>
      <c r="V829" s="5">
        <v>0</v>
      </c>
      <c r="W829" s="5">
        <f t="shared" si="276"/>
        <v>11.551867554103433</v>
      </c>
      <c r="X829" s="5">
        <f t="shared" si="277"/>
        <v>6.5967854500700049</v>
      </c>
      <c r="Y829" s="5">
        <v>0</v>
      </c>
      <c r="Z829" s="5">
        <f t="shared" si="289"/>
        <v>0.55156366696228076</v>
      </c>
      <c r="AA829" s="5">
        <f t="shared" si="278"/>
        <v>-6.3141879560007901</v>
      </c>
      <c r="AB829">
        <f t="shared" si="286"/>
        <v>0</v>
      </c>
    </row>
    <row r="830" spans="1:28" x14ac:dyDescent="0.25">
      <c r="A830">
        <f t="shared" si="287"/>
        <v>7.9799999999998743</v>
      </c>
      <c r="B830">
        <v>0</v>
      </c>
      <c r="C830" s="5">
        <f t="shared" si="279"/>
        <v>511.65300836920625</v>
      </c>
      <c r="D830" s="5">
        <f t="shared" si="280"/>
        <v>-192.83919789520093</v>
      </c>
      <c r="E830" s="2">
        <f t="shared" si="281"/>
        <v>511.65300836920625</v>
      </c>
      <c r="F830" s="2">
        <f t="shared" si="282"/>
        <v>0</v>
      </c>
      <c r="G830" s="3">
        <v>0</v>
      </c>
      <c r="H830" s="3">
        <f t="shared" si="283"/>
        <v>49.878735568825007</v>
      </c>
      <c r="I830" s="3">
        <f t="shared" si="288"/>
        <v>-87.397925694124808</v>
      </c>
      <c r="J830" s="2">
        <f t="shared" si="268"/>
        <v>100.62944736795751</v>
      </c>
      <c r="K830" s="2">
        <f t="shared" si="269"/>
        <v>100.62944736795751</v>
      </c>
      <c r="L830" s="2">
        <f t="shared" si="270"/>
        <v>68.595396978839474</v>
      </c>
      <c r="M830" s="5">
        <f t="shared" si="271"/>
        <v>0.41509032623928394</v>
      </c>
      <c r="N830" s="4">
        <f t="shared" si="284"/>
        <v>0.23545734702085006</v>
      </c>
      <c r="O830" s="4">
        <f t="shared" si="285"/>
        <v>0.24882916637328178</v>
      </c>
      <c r="P830" s="4">
        <v>0</v>
      </c>
      <c r="Q830" s="4">
        <f t="shared" si="272"/>
        <v>0</v>
      </c>
      <c r="R830" s="5">
        <v>0</v>
      </c>
      <c r="S830" s="5">
        <f t="shared" si="273"/>
        <v>-11.007581189343711</v>
      </c>
      <c r="T830" s="5">
        <f t="shared" si="274"/>
        <v>19.287573188996344</v>
      </c>
      <c r="U830" s="6">
        <f t="shared" si="275"/>
        <v>1691.2264474901456</v>
      </c>
      <c r="V830" s="5">
        <v>0</v>
      </c>
      <c r="W830" s="5">
        <f t="shared" si="276"/>
        <v>11.562087706218906</v>
      </c>
      <c r="X830" s="5">
        <f t="shared" si="277"/>
        <v>6.5985812677110625</v>
      </c>
      <c r="Y830" s="5">
        <v>0</v>
      </c>
      <c r="Z830" s="5">
        <f t="shared" si="289"/>
        <v>0.55450651687519503</v>
      </c>
      <c r="AA830" s="5">
        <f t="shared" si="278"/>
        <v>-6.2878455432925939</v>
      </c>
      <c r="AB830">
        <f t="shared" si="286"/>
        <v>0</v>
      </c>
    </row>
    <row r="831" spans="1:28" x14ac:dyDescent="0.25">
      <c r="A831">
        <f t="shared" si="287"/>
        <v>7.9899999999998741</v>
      </c>
      <c r="B831">
        <v>0</v>
      </c>
      <c r="C831" s="5">
        <f t="shared" si="279"/>
        <v>512.15182345022026</v>
      </c>
      <c r="D831" s="5">
        <f t="shared" si="280"/>
        <v>-193.71349154441936</v>
      </c>
      <c r="E831" s="2">
        <f t="shared" si="281"/>
        <v>512.15182345022026</v>
      </c>
      <c r="F831" s="2">
        <f t="shared" si="282"/>
        <v>0</v>
      </c>
      <c r="G831" s="3">
        <v>0</v>
      </c>
      <c r="H831" s="3">
        <f t="shared" si="283"/>
        <v>49.884280633993761</v>
      </c>
      <c r="I831" s="3">
        <f t="shared" si="288"/>
        <v>-87.460804149557731</v>
      </c>
      <c r="J831" s="2">
        <f t="shared" si="268"/>
        <v>100.68681004410826</v>
      </c>
      <c r="K831" s="2">
        <f t="shared" si="269"/>
        <v>100.68681004410826</v>
      </c>
      <c r="L831" s="2">
        <f t="shared" si="270"/>
        <v>68.634499007572089</v>
      </c>
      <c r="M831" s="5">
        <f t="shared" si="271"/>
        <v>0.41508143671325093</v>
      </c>
      <c r="N831" s="4">
        <f t="shared" si="284"/>
        <v>0.23522924574282453</v>
      </c>
      <c r="O831" s="4">
        <f t="shared" si="285"/>
        <v>0.24872721132543366</v>
      </c>
      <c r="P831" s="4">
        <v>0</v>
      </c>
      <c r="Q831" s="4">
        <f t="shared" si="272"/>
        <v>0</v>
      </c>
      <c r="R831" s="5">
        <v>0</v>
      </c>
      <c r="S831" s="5">
        <f t="shared" si="273"/>
        <v>-11.014844459139081</v>
      </c>
      <c r="T831" s="5">
        <f t="shared" si="274"/>
        <v>19.312038616872737</v>
      </c>
      <c r="U831" s="6">
        <f t="shared" si="275"/>
        <v>1690.5500921912273</v>
      </c>
      <c r="V831" s="5">
        <v>0</v>
      </c>
      <c r="W831" s="5">
        <f t="shared" si="276"/>
        <v>11.572258080773135</v>
      </c>
      <c r="X831" s="5">
        <f t="shared" si="277"/>
        <v>6.6003711637861526</v>
      </c>
      <c r="Y831" s="5">
        <v>0</v>
      </c>
      <c r="Z831" s="5">
        <f t="shared" si="289"/>
        <v>0.55741362163405483</v>
      </c>
      <c r="AA831" s="5">
        <f t="shared" si="278"/>
        <v>-6.2615902193411088</v>
      </c>
      <c r="AB831">
        <f t="shared" si="286"/>
        <v>0</v>
      </c>
    </row>
    <row r="832" spans="1:28" x14ac:dyDescent="0.25">
      <c r="A832">
        <f t="shared" si="287"/>
        <v>7.9999999999998739</v>
      </c>
      <c r="B832">
        <v>0</v>
      </c>
      <c r="C832" s="5">
        <f t="shared" si="279"/>
        <v>512.6506941272412</v>
      </c>
      <c r="D832" s="5">
        <f t="shared" si="280"/>
        <v>-194.58841266542589</v>
      </c>
      <c r="E832" s="2">
        <f t="shared" si="281"/>
        <v>512.6506941272412</v>
      </c>
      <c r="F832" s="2">
        <f t="shared" si="282"/>
        <v>0</v>
      </c>
      <c r="G832" s="3">
        <v>0</v>
      </c>
      <c r="H832" s="3">
        <f t="shared" si="283"/>
        <v>49.8898547702101</v>
      </c>
      <c r="I832" s="3">
        <f t="shared" si="288"/>
        <v>-87.523420051751145</v>
      </c>
      <c r="J832" s="2">
        <f t="shared" si="268"/>
        <v>100.7439659063903</v>
      </c>
      <c r="K832" s="2">
        <f t="shared" si="269"/>
        <v>100.7439659063903</v>
      </c>
      <c r="L832" s="2">
        <f t="shared" si="270"/>
        <v>68.673460058889091</v>
      </c>
      <c r="M832" s="5">
        <f t="shared" si="271"/>
        <v>0.41507258740939135</v>
      </c>
      <c r="N832" s="4">
        <f t="shared" si="284"/>
        <v>0.23500195664512241</v>
      </c>
      <c r="O832" s="4">
        <f t="shared" si="285"/>
        <v>0.24862550574518996</v>
      </c>
      <c r="P832" s="4">
        <v>0</v>
      </c>
      <c r="Q832" s="4">
        <f t="shared" si="272"/>
        <v>0</v>
      </c>
      <c r="R832" s="5">
        <v>0</v>
      </c>
      <c r="S832" s="5">
        <f t="shared" si="273"/>
        <v>-11.022093666652697</v>
      </c>
      <c r="T832" s="5">
        <f t="shared" si="274"/>
        <v>19.336422971754573</v>
      </c>
      <c r="U832" s="6">
        <f t="shared" si="275"/>
        <v>1689.8740073803276</v>
      </c>
      <c r="V832" s="5">
        <v>0</v>
      </c>
      <c r="W832" s="5">
        <f t="shared" si="276"/>
        <v>11.582378809115776</v>
      </c>
      <c r="X832" s="5">
        <f t="shared" si="277"/>
        <v>6.6021551298918171</v>
      </c>
      <c r="Y832" s="5">
        <v>0</v>
      </c>
      <c r="Z832" s="5">
        <f t="shared" si="289"/>
        <v>0.56028514246307815</v>
      </c>
      <c r="AA832" s="5">
        <f t="shared" si="278"/>
        <v>-6.2354218983536107</v>
      </c>
      <c r="AB832">
        <f t="shared" si="286"/>
        <v>0</v>
      </c>
    </row>
    <row r="833" spans="1:28" x14ac:dyDescent="0.25">
      <c r="A833">
        <f t="shared" si="287"/>
        <v>8.0099999999998737</v>
      </c>
      <c r="B833">
        <v>0</v>
      </c>
      <c r="C833" s="5">
        <f t="shared" si="279"/>
        <v>513.14962068920045</v>
      </c>
      <c r="D833" s="5">
        <f t="shared" si="280"/>
        <v>-195.46395863703833</v>
      </c>
      <c r="E833" s="2">
        <f t="shared" si="281"/>
        <v>513.14962068920045</v>
      </c>
      <c r="F833" s="2">
        <f t="shared" si="282"/>
        <v>0</v>
      </c>
      <c r="G833" s="3">
        <v>0</v>
      </c>
      <c r="H833" s="3">
        <f t="shared" si="283"/>
        <v>49.895457621634733</v>
      </c>
      <c r="I833" s="3">
        <f t="shared" si="288"/>
        <v>-87.585774270734674</v>
      </c>
      <c r="J833" s="2">
        <f t="shared" si="268"/>
        <v>100.80091540197657</v>
      </c>
      <c r="K833" s="2">
        <f t="shared" si="269"/>
        <v>100.80091540197657</v>
      </c>
      <c r="L833" s="2">
        <f t="shared" si="270"/>
        <v>68.712280437611838</v>
      </c>
      <c r="M833" s="5">
        <f t="shared" si="271"/>
        <v>0.41506377809183814</v>
      </c>
      <c r="N833" s="4">
        <f t="shared" si="284"/>
        <v>0.23477547601970489</v>
      </c>
      <c r="O833" s="4">
        <f t="shared" si="285"/>
        <v>0.24852404899687061</v>
      </c>
      <c r="P833" s="4">
        <v>0</v>
      </c>
      <c r="Q833" s="4">
        <f t="shared" si="272"/>
        <v>0</v>
      </c>
      <c r="R833" s="5">
        <v>0</v>
      </c>
      <c r="S833" s="5">
        <f t="shared" si="273"/>
        <v>-11.029328782357409</v>
      </c>
      <c r="T833" s="5">
        <f t="shared" si="274"/>
        <v>19.36072634937431</v>
      </c>
      <c r="U833" s="6">
        <f t="shared" si="275"/>
        <v>1689.1981929492724</v>
      </c>
      <c r="V833" s="5">
        <v>0</v>
      </c>
      <c r="W833" s="5">
        <f t="shared" si="276"/>
        <v>11.592450022951111</v>
      </c>
      <c r="X833" s="5">
        <f t="shared" si="277"/>
        <v>6.6039331577199061</v>
      </c>
      <c r="Y833" s="5">
        <v>0</v>
      </c>
      <c r="Z833" s="5">
        <f t="shared" si="289"/>
        <v>0.56312124059370205</v>
      </c>
      <c r="AA833" s="5">
        <f t="shared" si="278"/>
        <v>-6.2093404929057812</v>
      </c>
      <c r="AB833">
        <f t="shared" si="286"/>
        <v>0</v>
      </c>
    </row>
    <row r="834" spans="1:28" x14ac:dyDescent="0.25">
      <c r="A834">
        <f t="shared" si="287"/>
        <v>8.0199999999998735</v>
      </c>
      <c r="B834">
        <v>0</v>
      </c>
      <c r="C834" s="5">
        <f t="shared" si="279"/>
        <v>513.64860342147881</v>
      </c>
      <c r="D834" s="5">
        <f t="shared" si="280"/>
        <v>-196.34012684677032</v>
      </c>
      <c r="E834" s="2">
        <f t="shared" si="281"/>
        <v>513.64860342147881</v>
      </c>
      <c r="F834" s="2">
        <f t="shared" si="282"/>
        <v>0</v>
      </c>
      <c r="G834" s="3">
        <v>0</v>
      </c>
      <c r="H834" s="3">
        <f t="shared" si="283"/>
        <v>49.901088834040671</v>
      </c>
      <c r="I834" s="3">
        <f t="shared" si="288"/>
        <v>-87.647867675663733</v>
      </c>
      <c r="J834" s="2">
        <f t="shared" si="268"/>
        <v>100.85765897993805</v>
      </c>
      <c r="K834" s="2">
        <f t="shared" si="269"/>
        <v>100.85765897993805</v>
      </c>
      <c r="L834" s="2">
        <f t="shared" si="270"/>
        <v>68.750960449855512</v>
      </c>
      <c r="M834" s="5">
        <f t="shared" si="271"/>
        <v>0.41505500852621163</v>
      </c>
      <c r="N834" s="4">
        <f t="shared" si="284"/>
        <v>0.23454980017412391</v>
      </c>
      <c r="O834" s="4">
        <f t="shared" si="285"/>
        <v>0.24842284044370544</v>
      </c>
      <c r="P834" s="4">
        <v>0</v>
      </c>
      <c r="Q834" s="4">
        <f t="shared" si="272"/>
        <v>0</v>
      </c>
      <c r="R834" s="5">
        <v>0</v>
      </c>
      <c r="S834" s="5">
        <f t="shared" si="273"/>
        <v>-11.036549777072443</v>
      </c>
      <c r="T834" s="5">
        <f t="shared" si="274"/>
        <v>19.384948846984773</v>
      </c>
      <c r="U834" s="6">
        <f t="shared" si="275"/>
        <v>1688.522648789932</v>
      </c>
      <c r="V834" s="5">
        <v>0</v>
      </c>
      <c r="W834" s="5">
        <f t="shared" si="276"/>
        <v>11.60247185432957</v>
      </c>
      <c r="X834" s="5">
        <f t="shared" si="277"/>
        <v>6.6057052390575697</v>
      </c>
      <c r="Y834" s="5">
        <v>0</v>
      </c>
      <c r="Z834" s="5">
        <f t="shared" si="289"/>
        <v>0.5659220772571274</v>
      </c>
      <c r="AA834" s="5">
        <f t="shared" si="278"/>
        <v>-6.1833459139576554</v>
      </c>
      <c r="AB834">
        <f t="shared" si="286"/>
        <v>0</v>
      </c>
    </row>
    <row r="835" spans="1:28" x14ac:dyDescent="0.25">
      <c r="A835">
        <f t="shared" si="287"/>
        <v>8.0299999999998732</v>
      </c>
      <c r="B835">
        <v>0</v>
      </c>
      <c r="C835" s="5">
        <f t="shared" si="279"/>
        <v>514.14764260592312</v>
      </c>
      <c r="D835" s="5">
        <f t="shared" si="280"/>
        <v>-197.21691469082268</v>
      </c>
      <c r="E835" s="2">
        <f t="shared" si="281"/>
        <v>514.14764260592312</v>
      </c>
      <c r="F835" s="2">
        <f t="shared" si="282"/>
        <v>0</v>
      </c>
      <c r="G835" s="3">
        <v>0</v>
      </c>
      <c r="H835" s="3">
        <f t="shared" si="283"/>
        <v>49.906748054813242</v>
      </c>
      <c r="I835" s="3">
        <f t="shared" si="288"/>
        <v>-87.709701134803311</v>
      </c>
      <c r="J835" s="2">
        <f t="shared" si="268"/>
        <v>100.91419709120775</v>
      </c>
      <c r="K835" s="2">
        <f t="shared" si="269"/>
        <v>100.91419709120775</v>
      </c>
      <c r="L835" s="2">
        <f t="shared" si="270"/>
        <v>68.789500403004595</v>
      </c>
      <c r="M835" s="5">
        <f t="shared" si="271"/>
        <v>0.41504627847961051</v>
      </c>
      <c r="N835" s="4">
        <f t="shared" si="284"/>
        <v>0.23432492543148856</v>
      </c>
      <c r="O835" s="4">
        <f t="shared" si="285"/>
        <v>0.24832187944787079</v>
      </c>
      <c r="P835" s="4">
        <v>0</v>
      </c>
      <c r="Q835" s="4">
        <f t="shared" si="272"/>
        <v>0</v>
      </c>
      <c r="R835" s="5">
        <v>0</v>
      </c>
      <c r="S835" s="5">
        <f t="shared" si="273"/>
        <v>-11.043756621962419</v>
      </c>
      <c r="T835" s="5">
        <f t="shared" si="274"/>
        <v>19.40909056334333</v>
      </c>
      <c r="U835" s="6">
        <f t="shared" si="275"/>
        <v>1687.8473747942187</v>
      </c>
      <c r="V835" s="5">
        <v>0</v>
      </c>
      <c r="W835" s="5">
        <f t="shared" si="276"/>
        <v>11.612444435639292</v>
      </c>
      <c r="X835" s="5">
        <f t="shared" si="277"/>
        <v>6.6074713657872248</v>
      </c>
      <c r="Y835" s="5">
        <v>0</v>
      </c>
      <c r="Z835" s="5">
        <f t="shared" si="289"/>
        <v>0.56868781367687227</v>
      </c>
      <c r="AA835" s="5">
        <f t="shared" si="278"/>
        <v>-6.1574380708694463</v>
      </c>
      <c r="AB835">
        <f t="shared" si="286"/>
        <v>0</v>
      </c>
    </row>
    <row r="836" spans="1:28" x14ac:dyDescent="0.25">
      <c r="A836">
        <f t="shared" si="287"/>
        <v>8.039999999999873</v>
      </c>
      <c r="B836">
        <v>0</v>
      </c>
      <c r="C836" s="5">
        <f t="shared" si="279"/>
        <v>514.64673852086185</v>
      </c>
      <c r="D836" s="5">
        <f t="shared" si="280"/>
        <v>-198.09431957407426</v>
      </c>
      <c r="E836" s="2">
        <f t="shared" si="281"/>
        <v>514.64673852086185</v>
      </c>
      <c r="F836" s="2">
        <f t="shared" si="282"/>
        <v>0</v>
      </c>
      <c r="G836" s="3">
        <v>0</v>
      </c>
      <c r="H836" s="3">
        <f t="shared" si="283"/>
        <v>49.912434932950013</v>
      </c>
      <c r="I836" s="3">
        <f t="shared" si="288"/>
        <v>-87.771275515512002</v>
      </c>
      <c r="J836" s="2">
        <f t="shared" si="268"/>
        <v>100.97053018854504</v>
      </c>
      <c r="K836" s="2">
        <f t="shared" si="269"/>
        <v>100.97053018854504</v>
      </c>
      <c r="L836" s="2">
        <f t="shared" si="270"/>
        <v>68.827900605688498</v>
      </c>
      <c r="M836" s="5">
        <f t="shared" si="271"/>
        <v>0.41503758772060279</v>
      </c>
      <c r="N836" s="4">
        <f t="shared" si="284"/>
        <v>0.23410084813043153</v>
      </c>
      <c r="O836" s="4">
        <f t="shared" si="285"/>
        <v>0.24822116537052613</v>
      </c>
      <c r="P836" s="4">
        <v>0</v>
      </c>
      <c r="Q836" s="4">
        <f t="shared" si="272"/>
        <v>0</v>
      </c>
      <c r="R836" s="5">
        <v>0</v>
      </c>
      <c r="S836" s="5">
        <f t="shared" si="273"/>
        <v>-11.0509492885363</v>
      </c>
      <c r="T836" s="5">
        <f t="shared" si="274"/>
        <v>19.433151598696067</v>
      </c>
      <c r="U836" s="6">
        <f t="shared" si="275"/>
        <v>1687.1723708540892</v>
      </c>
      <c r="V836" s="5">
        <v>0</v>
      </c>
      <c r="W836" s="5">
        <f t="shared" si="276"/>
        <v>11.622367899597805</v>
      </c>
      <c r="X836" s="5">
        <f t="shared" si="277"/>
        <v>6.6092315298865616</v>
      </c>
      <c r="Y836" s="5">
        <v>0</v>
      </c>
      <c r="Z836" s="5">
        <f t="shared" si="289"/>
        <v>0.57141861106150493</v>
      </c>
      <c r="AA836" s="5">
        <f t="shared" si="278"/>
        <v>-6.1316168714173713</v>
      </c>
      <c r="AB836">
        <f t="shared" si="286"/>
        <v>0</v>
      </c>
    </row>
    <row r="837" spans="1:28" x14ac:dyDescent="0.25">
      <c r="A837">
        <f t="shared" si="287"/>
        <v>8.0499999999998728</v>
      </c>
      <c r="B837">
        <v>0</v>
      </c>
      <c r="C837" s="5">
        <f t="shared" si="279"/>
        <v>515.14589144112188</v>
      </c>
      <c r="D837" s="5">
        <f t="shared" si="280"/>
        <v>-198.97233891007298</v>
      </c>
      <c r="E837" s="2">
        <f t="shared" si="281"/>
        <v>515.14589144112188</v>
      </c>
      <c r="F837" s="2">
        <f t="shared" si="282"/>
        <v>0</v>
      </c>
      <c r="G837" s="3">
        <v>0</v>
      </c>
      <c r="H837" s="3">
        <f t="shared" si="283"/>
        <v>49.918149119060629</v>
      </c>
      <c r="I837" s="3">
        <f t="shared" si="288"/>
        <v>-87.832591684226173</v>
      </c>
      <c r="J837" s="2">
        <f t="shared" si="268"/>
        <v>101.02665872650036</v>
      </c>
      <c r="K837" s="2">
        <f t="shared" si="269"/>
        <v>101.02665872650036</v>
      </c>
      <c r="L837" s="2">
        <f t="shared" si="270"/>
        <v>68.86616136775757</v>
      </c>
      <c r="M837" s="5">
        <f t="shared" si="271"/>
        <v>0.41502893601921659</v>
      </c>
      <c r="N837" s="4">
        <f t="shared" si="284"/>
        <v>0.23387756462507403</v>
      </c>
      <c r="O837" s="4">
        <f t="shared" si="285"/>
        <v>0.24812069757184918</v>
      </c>
      <c r="P837" s="4">
        <v>0</v>
      </c>
      <c r="Q837" s="4">
        <f t="shared" si="272"/>
        <v>0</v>
      </c>
      <c r="R837" s="5">
        <v>0</v>
      </c>
      <c r="S837" s="5">
        <f t="shared" si="273"/>
        <v>-11.05812774864639</v>
      </c>
      <c r="T837" s="5">
        <f t="shared" si="274"/>
        <v>19.457132054762113</v>
      </c>
      <c r="U837" s="6">
        <f t="shared" si="275"/>
        <v>1686.4976368615426</v>
      </c>
      <c r="V837" s="5">
        <v>0</v>
      </c>
      <c r="W837" s="5">
        <f t="shared" si="276"/>
        <v>11.632242379243724</v>
      </c>
      <c r="X837" s="5">
        <f t="shared" si="277"/>
        <v>6.6109857234285094</v>
      </c>
      <c r="Y837" s="5">
        <v>0</v>
      </c>
      <c r="Z837" s="5">
        <f t="shared" si="289"/>
        <v>0.57411463059733414</v>
      </c>
      <c r="AA837" s="5">
        <f t="shared" si="278"/>
        <v>-6.1058822218093773</v>
      </c>
      <c r="AB837">
        <f t="shared" si="286"/>
        <v>0</v>
      </c>
    </row>
    <row r="838" spans="1:28" x14ac:dyDescent="0.25">
      <c r="A838">
        <f t="shared" si="287"/>
        <v>8.0599999999998726</v>
      </c>
      <c r="B838">
        <v>0</v>
      </c>
      <c r="C838" s="5">
        <f t="shared" si="279"/>
        <v>515.64510163804403</v>
      </c>
      <c r="D838" s="5">
        <f t="shared" si="280"/>
        <v>-199.85097012102634</v>
      </c>
      <c r="E838" s="2">
        <f t="shared" si="281"/>
        <v>515.64510163804403</v>
      </c>
      <c r="F838" s="2">
        <f t="shared" si="282"/>
        <v>0</v>
      </c>
      <c r="G838" s="3">
        <v>0</v>
      </c>
      <c r="H838" s="3">
        <f t="shared" si="283"/>
        <v>49.923890265366602</v>
      </c>
      <c r="I838" s="3">
        <f t="shared" si="288"/>
        <v>-87.893650506444274</v>
      </c>
      <c r="J838" s="2">
        <f t="shared" si="268"/>
        <v>101.08258316138017</v>
      </c>
      <c r="K838" s="2">
        <f t="shared" si="269"/>
        <v>101.08258316138017</v>
      </c>
      <c r="L838" s="2">
        <f t="shared" si="270"/>
        <v>68.904283000259142</v>
      </c>
      <c r="M838" s="5">
        <f t="shared" si="271"/>
        <v>0.4150203231469311</v>
      </c>
      <c r="N838" s="4">
        <f t="shared" si="284"/>
        <v>0.23365507128499091</v>
      </c>
      <c r="O838" s="4">
        <f t="shared" si="285"/>
        <v>0.24802047541107172</v>
      </c>
      <c r="P838" s="4">
        <v>0</v>
      </c>
      <c r="Q838" s="4">
        <f t="shared" si="272"/>
        <v>0</v>
      </c>
      <c r="R838" s="5">
        <v>0</v>
      </c>
      <c r="S838" s="5">
        <f t="shared" si="273"/>
        <v>-11.065291974487316</v>
      </c>
      <c r="T838" s="5">
        <f t="shared" si="274"/>
        <v>19.481032034717959</v>
      </c>
      <c r="U838" s="6">
        <f t="shared" si="275"/>
        <v>1685.8231727086213</v>
      </c>
      <c r="V838" s="5">
        <v>0</v>
      </c>
      <c r="W838" s="5">
        <f t="shared" si="276"/>
        <v>11.642068007928575</v>
      </c>
      <c r="X838" s="5">
        <f t="shared" si="277"/>
        <v>6.6127339385812292</v>
      </c>
      <c r="Y838" s="5">
        <v>0</v>
      </c>
      <c r="Z838" s="5">
        <f t="shared" si="289"/>
        <v>0.57677603344125927</v>
      </c>
      <c r="AA838" s="5">
        <f t="shared" si="278"/>
        <v>-6.0802340267008113</v>
      </c>
      <c r="AB838">
        <f t="shared" si="286"/>
        <v>0</v>
      </c>
    </row>
    <row r="839" spans="1:28" x14ac:dyDescent="0.25">
      <c r="A839">
        <f t="shared" si="287"/>
        <v>8.0699999999998724</v>
      </c>
      <c r="B839">
        <v>0</v>
      </c>
      <c r="C839" s="5">
        <f t="shared" si="279"/>
        <v>516.14436937949938</v>
      </c>
      <c r="D839" s="5">
        <f t="shared" si="280"/>
        <v>-200.73021063779211</v>
      </c>
      <c r="E839" s="2">
        <f t="shared" si="281"/>
        <v>516.14436937949938</v>
      </c>
      <c r="F839" s="2">
        <f t="shared" si="282"/>
        <v>0</v>
      </c>
      <c r="G839" s="3">
        <v>0</v>
      </c>
      <c r="H839" s="3">
        <f t="shared" si="283"/>
        <v>49.929658025701016</v>
      </c>
      <c r="I839" s="3">
        <f t="shared" si="288"/>
        <v>-87.954452846711277</v>
      </c>
      <c r="J839" s="2">
        <f t="shared" si="268"/>
        <v>101.13830395121231</v>
      </c>
      <c r="K839" s="2">
        <f t="shared" si="269"/>
        <v>101.13830395121231</v>
      </c>
      <c r="L839" s="2">
        <f t="shared" si="270"/>
        <v>68.942265815413975</v>
      </c>
      <c r="M839" s="5">
        <f t="shared" si="271"/>
        <v>0.41501174887666792</v>
      </c>
      <c r="N839" s="4">
        <f t="shared" si="284"/>
        <v>0.23343336449517474</v>
      </c>
      <c r="O839" s="4">
        <f t="shared" si="285"/>
        <v>0.24792049824651427</v>
      </c>
      <c r="P839" s="4">
        <v>0</v>
      </c>
      <c r="Q839" s="4">
        <f t="shared" si="272"/>
        <v>0</v>
      </c>
      <c r="R839" s="5">
        <v>0</v>
      </c>
      <c r="S839" s="5">
        <f t="shared" si="273"/>
        <v>-11.072441938595006</v>
      </c>
      <c r="T839" s="5">
        <f t="shared" si="274"/>
        <v>19.504851643181862</v>
      </c>
      <c r="U839" s="6">
        <f t="shared" si="275"/>
        <v>1685.1489782874114</v>
      </c>
      <c r="V839" s="5">
        <v>0</v>
      </c>
      <c r="W839" s="5">
        <f t="shared" si="276"/>
        <v>11.651844919308621</v>
      </c>
      <c r="X839" s="5">
        <f t="shared" si="277"/>
        <v>6.6144761676080908</v>
      </c>
      <c r="Y839" s="5">
        <v>0</v>
      </c>
      <c r="Z839" s="5">
        <f t="shared" si="289"/>
        <v>0.57940298071361518</v>
      </c>
      <c r="AA839" s="5">
        <f t="shared" si="278"/>
        <v>-6.054672189210045</v>
      </c>
      <c r="AB839">
        <f t="shared" si="286"/>
        <v>0</v>
      </c>
    </row>
    <row r="840" spans="1:28" x14ac:dyDescent="0.25">
      <c r="A840">
        <f t="shared" si="287"/>
        <v>8.0799999999998722</v>
      </c>
      <c r="B840">
        <v>0</v>
      </c>
      <c r="C840" s="5">
        <f t="shared" si="279"/>
        <v>516.64369492990545</v>
      </c>
      <c r="D840" s="5">
        <f t="shared" si="280"/>
        <v>-201.61005789986868</v>
      </c>
      <c r="E840" s="2">
        <f t="shared" si="281"/>
        <v>516.64369492990545</v>
      </c>
      <c r="F840" s="2">
        <f t="shared" si="282"/>
        <v>0</v>
      </c>
      <c r="G840" s="3">
        <v>0</v>
      </c>
      <c r="H840" s="3">
        <f t="shared" si="283"/>
        <v>49.935452055508151</v>
      </c>
      <c r="I840" s="3">
        <f t="shared" si="288"/>
        <v>-88.014999568603372</v>
      </c>
      <c r="J840" s="2">
        <f t="shared" si="268"/>
        <v>101.19382155571161</v>
      </c>
      <c r="K840" s="2">
        <f t="shared" si="269"/>
        <v>101.19382155571161</v>
      </c>
      <c r="L840" s="2">
        <f t="shared" si="270"/>
        <v>68.980110126592777</v>
      </c>
      <c r="M840" s="5">
        <f t="shared" si="271"/>
        <v>0.4150032129827817</v>
      </c>
      <c r="N840" s="4">
        <f t="shared" si="284"/>
        <v>0.23321244065599947</v>
      </c>
      <c r="O840" s="4">
        <f t="shared" si="285"/>
        <v>0.24782076543562045</v>
      </c>
      <c r="P840" s="4">
        <v>0</v>
      </c>
      <c r="Q840" s="4">
        <f t="shared" si="272"/>
        <v>0</v>
      </c>
      <c r="R840" s="5">
        <v>0</v>
      </c>
      <c r="S840" s="5">
        <f t="shared" si="273"/>
        <v>-11.079577613845689</v>
      </c>
      <c r="T840" s="5">
        <f t="shared" si="274"/>
        <v>19.528590986198342</v>
      </c>
      <c r="U840" s="6">
        <f t="shared" si="275"/>
        <v>1684.4750534900415</v>
      </c>
      <c r="V840" s="5">
        <v>0</v>
      </c>
      <c r="W840" s="5">
        <f t="shared" si="276"/>
        <v>11.661573247336817</v>
      </c>
      <c r="X840" s="5">
        <f t="shared" si="277"/>
        <v>6.6162124028676459</v>
      </c>
      <c r="Y840" s="5">
        <v>0</v>
      </c>
      <c r="Z840" s="5">
        <f t="shared" si="289"/>
        <v>0.58199563349112715</v>
      </c>
      <c r="AA840" s="5">
        <f t="shared" si="278"/>
        <v>-6.0291966109340116</v>
      </c>
      <c r="AB840">
        <f t="shared" si="286"/>
        <v>0</v>
      </c>
    </row>
    <row r="841" spans="1:28" x14ac:dyDescent="0.25">
      <c r="A841">
        <f t="shared" si="287"/>
        <v>8.089999999999872</v>
      </c>
      <c r="B841">
        <v>0</v>
      </c>
      <c r="C841" s="5">
        <f t="shared" si="279"/>
        <v>517.14307855024231</v>
      </c>
      <c r="D841" s="5">
        <f t="shared" si="280"/>
        <v>-202.49050935538526</v>
      </c>
      <c r="E841" s="2">
        <f t="shared" si="281"/>
        <v>517.14307855024231</v>
      </c>
      <c r="F841" s="2">
        <f t="shared" si="282"/>
        <v>0</v>
      </c>
      <c r="G841" s="3">
        <v>0</v>
      </c>
      <c r="H841" s="3">
        <f t="shared" si="283"/>
        <v>49.941272011843061</v>
      </c>
      <c r="I841" s="3">
        <f t="shared" si="288"/>
        <v>-88.075291534712719</v>
      </c>
      <c r="J841" s="2">
        <f t="shared" si="268"/>
        <v>101.24913643624591</v>
      </c>
      <c r="K841" s="2">
        <f t="shared" si="269"/>
        <v>101.24913643624591</v>
      </c>
      <c r="L841" s="2">
        <f t="shared" si="270"/>
        <v>69.017816248293045</v>
      </c>
      <c r="M841" s="5">
        <f t="shared" si="271"/>
        <v>0.41499471524105125</v>
      </c>
      <c r="N841" s="4">
        <f t="shared" si="284"/>
        <v>0.23299229618318354</v>
      </c>
      <c r="O841" s="4">
        <f t="shared" si="285"/>
        <v>0.24772127633499125</v>
      </c>
      <c r="P841" s="4">
        <v>0</v>
      </c>
      <c r="Q841" s="4">
        <f t="shared" si="272"/>
        <v>0</v>
      </c>
      <c r="R841" s="5">
        <v>0</v>
      </c>
      <c r="S841" s="5">
        <f t="shared" si="273"/>
        <v>-11.086698973454858</v>
      </c>
      <c r="T841" s="5">
        <f t="shared" si="274"/>
        <v>19.552250171222681</v>
      </c>
      <c r="U841" s="6">
        <f t="shared" si="275"/>
        <v>1683.8013982086841</v>
      </c>
      <c r="V841" s="5">
        <v>0</v>
      </c>
      <c r="W841" s="5">
        <f t="shared" si="276"/>
        <v>11.671253126254783</v>
      </c>
      <c r="X841" s="5">
        <f t="shared" si="277"/>
        <v>6.6179426368136065</v>
      </c>
      <c r="Y841" s="5">
        <v>0</v>
      </c>
      <c r="Z841" s="5">
        <f t="shared" si="289"/>
        <v>0.58455415279992451</v>
      </c>
      <c r="AA841" s="5">
        <f t="shared" si="278"/>
        <v>-6.0038071919637126</v>
      </c>
      <c r="AB841">
        <f t="shared" si="286"/>
        <v>0</v>
      </c>
    </row>
    <row r="842" spans="1:28" x14ac:dyDescent="0.25">
      <c r="A842">
        <f t="shared" si="287"/>
        <v>8.0999999999998717</v>
      </c>
      <c r="B842">
        <v>0</v>
      </c>
      <c r="C842" s="5">
        <f t="shared" si="279"/>
        <v>517.64252049806839</v>
      </c>
      <c r="D842" s="5">
        <f t="shared" si="280"/>
        <v>-203.371562461092</v>
      </c>
      <c r="E842" s="2">
        <f t="shared" si="281"/>
        <v>517.64252049806839</v>
      </c>
      <c r="F842" s="2">
        <f t="shared" si="282"/>
        <v>0</v>
      </c>
      <c r="G842" s="3">
        <v>0</v>
      </c>
      <c r="H842" s="3">
        <f t="shared" si="283"/>
        <v>49.947117553371058</v>
      </c>
      <c r="I842" s="3">
        <f t="shared" si="288"/>
        <v>-88.135329606632354</v>
      </c>
      <c r="J842" s="2">
        <f t="shared" si="268"/>
        <v>101.30424905580216</v>
      </c>
      <c r="K842" s="2">
        <f t="shared" si="269"/>
        <v>101.30424905580216</v>
      </c>
      <c r="L842" s="2">
        <f t="shared" si="270"/>
        <v>69.055384496115991</v>
      </c>
      <c r="M842" s="5">
        <f t="shared" si="271"/>
        <v>0.4149862554286709</v>
      </c>
      <c r="N842" s="4">
        <f t="shared" si="284"/>
        <v>0.23277292750775277</v>
      </c>
      <c r="O842" s="4">
        <f t="shared" si="285"/>
        <v>0.24762203030041874</v>
      </c>
      <c r="P842" s="4">
        <v>0</v>
      </c>
      <c r="Q842" s="4">
        <f t="shared" si="272"/>
        <v>0</v>
      </c>
      <c r="R842" s="5">
        <v>0</v>
      </c>
      <c r="S842" s="5">
        <f t="shared" si="273"/>
        <v>-11.093805990976266</v>
      </c>
      <c r="T842" s="5">
        <f t="shared" si="274"/>
        <v>19.575829307105522</v>
      </c>
      <c r="U842" s="6">
        <f t="shared" si="275"/>
        <v>1683.1280123355534</v>
      </c>
      <c r="V842" s="5">
        <v>0</v>
      </c>
      <c r="W842" s="5">
        <f t="shared" si="276"/>
        <v>11.680884690584881</v>
      </c>
      <c r="X842" s="5">
        <f t="shared" si="277"/>
        <v>6.6196668619948227</v>
      </c>
      <c r="Y842" s="5">
        <v>0</v>
      </c>
      <c r="Z842" s="5">
        <f t="shared" si="289"/>
        <v>0.58707869960861458</v>
      </c>
      <c r="AA842" s="5">
        <f t="shared" si="278"/>
        <v>-5.9785038308996548</v>
      </c>
      <c r="AB842">
        <f t="shared" si="286"/>
        <v>0</v>
      </c>
    </row>
    <row r="843" spans="1:28" x14ac:dyDescent="0.25">
      <c r="A843">
        <f t="shared" si="287"/>
        <v>8.1099999999998715</v>
      </c>
      <c r="B843">
        <v>0</v>
      </c>
      <c r="C843" s="5">
        <f t="shared" si="279"/>
        <v>518.14202102753711</v>
      </c>
      <c r="D843" s="5">
        <f t="shared" si="280"/>
        <v>-204.25321468234986</v>
      </c>
      <c r="E843" s="2">
        <f t="shared" si="281"/>
        <v>518.14202102753711</v>
      </c>
      <c r="F843" s="2">
        <f t="shared" si="282"/>
        <v>0</v>
      </c>
      <c r="G843" s="3">
        <v>0</v>
      </c>
      <c r="H843" s="3">
        <f t="shared" si="283"/>
        <v>49.952988340367142</v>
      </c>
      <c r="I843" s="3">
        <f t="shared" si="288"/>
        <v>-88.195114644941356</v>
      </c>
      <c r="J843" s="2">
        <f t="shared" si="268"/>
        <v>101.35915987895325</v>
      </c>
      <c r="K843" s="2">
        <f t="shared" si="269"/>
        <v>101.35915987895325</v>
      </c>
      <c r="L843" s="2">
        <f t="shared" si="270"/>
        <v>69.092815186743863</v>
      </c>
      <c r="M843" s="5">
        <f t="shared" si="271"/>
        <v>0.41497783332424132</v>
      </c>
      <c r="N843" s="4">
        <f t="shared" si="284"/>
        <v>0.23255433107600196</v>
      </c>
      <c r="O843" s="4">
        <f t="shared" si="285"/>
        <v>0.24752302668691886</v>
      </c>
      <c r="P843" s="4">
        <v>0</v>
      </c>
      <c r="Q843" s="4">
        <f t="shared" si="272"/>
        <v>0</v>
      </c>
      <c r="R843" s="5">
        <v>0</v>
      </c>
      <c r="S843" s="5">
        <f t="shared" si="273"/>
        <v>-11.100898640300912</v>
      </c>
      <c r="T843" s="5">
        <f t="shared" si="274"/>
        <v>19.599328504077576</v>
      </c>
      <c r="U843" s="6">
        <f t="shared" si="275"/>
        <v>1682.4548957629088</v>
      </c>
      <c r="V843" s="5">
        <v>0</v>
      </c>
      <c r="W843" s="5">
        <f t="shared" si="276"/>
        <v>11.690468075122341</v>
      </c>
      <c r="X843" s="5">
        <f t="shared" si="277"/>
        <v>6.6213850710552462</v>
      </c>
      <c r="Y843" s="5">
        <v>0</v>
      </c>
      <c r="Z843" s="5">
        <f t="shared" si="289"/>
        <v>0.58956943482142954</v>
      </c>
      <c r="AA843" s="5">
        <f t="shared" si="278"/>
        <v>-5.9532864248671764</v>
      </c>
      <c r="AB843">
        <f t="shared" si="286"/>
        <v>0</v>
      </c>
    </row>
    <row r="844" spans="1:28" x14ac:dyDescent="0.25">
      <c r="A844">
        <f t="shared" si="287"/>
        <v>8.1199999999998713</v>
      </c>
      <c r="B844">
        <v>0</v>
      </c>
      <c r="C844" s="5">
        <f t="shared" si="279"/>
        <v>518.64158038941252</v>
      </c>
      <c r="D844" s="5">
        <f t="shared" si="280"/>
        <v>-205.13546349312051</v>
      </c>
      <c r="E844" s="2">
        <f t="shared" si="281"/>
        <v>518.64158038941252</v>
      </c>
      <c r="F844" s="2">
        <f t="shared" si="282"/>
        <v>0</v>
      </c>
      <c r="G844" s="3">
        <v>0</v>
      </c>
      <c r="H844" s="3">
        <f t="shared" si="283"/>
        <v>49.958884034715354</v>
      </c>
      <c r="I844" s="3">
        <f t="shared" si="288"/>
        <v>-88.254647509190022</v>
      </c>
      <c r="J844" s="2">
        <f t="shared" si="268"/>
        <v>101.41386937182467</v>
      </c>
      <c r="K844" s="2">
        <f t="shared" si="269"/>
        <v>101.41386937182467</v>
      </c>
      <c r="L844" s="2">
        <f t="shared" si="270"/>
        <v>69.130108637917289</v>
      </c>
      <c r="M844" s="5">
        <f t="shared" si="271"/>
        <v>0.41496944870776115</v>
      </c>
      <c r="N844" s="4">
        <f t="shared" si="284"/>
        <v>0.23233650334945696</v>
      </c>
      <c r="O844" s="4">
        <f t="shared" si="285"/>
        <v>0.24742426484876487</v>
      </c>
      <c r="P844" s="4">
        <v>0</v>
      </c>
      <c r="Q844" s="4">
        <f t="shared" si="272"/>
        <v>0</v>
      </c>
      <c r="R844" s="5">
        <v>0</v>
      </c>
      <c r="S844" s="5">
        <f t="shared" si="273"/>
        <v>-11.107976895656012</v>
      </c>
      <c r="T844" s="5">
        <f t="shared" si="274"/>
        <v>19.62274787373428</v>
      </c>
      <c r="U844" s="6">
        <f t="shared" si="275"/>
        <v>1681.782048383051</v>
      </c>
      <c r="V844" s="5">
        <v>0</v>
      </c>
      <c r="W844" s="5">
        <f t="shared" si="276"/>
        <v>11.700003414927453</v>
      </c>
      <c r="X844" s="5">
        <f t="shared" si="277"/>
        <v>6.6230972567339057</v>
      </c>
      <c r="Y844" s="5">
        <v>0</v>
      </c>
      <c r="Z844" s="5">
        <f t="shared" si="289"/>
        <v>0.59202651927144068</v>
      </c>
      <c r="AA844" s="5">
        <f t="shared" si="278"/>
        <v>-5.9281548695318129</v>
      </c>
      <c r="AB844">
        <f t="shared" si="286"/>
        <v>0</v>
      </c>
    </row>
    <row r="845" spans="1:28" x14ac:dyDescent="0.25">
      <c r="A845">
        <f t="shared" si="287"/>
        <v>8.1299999999998711</v>
      </c>
      <c r="B845">
        <v>0</v>
      </c>
      <c r="C845" s="5">
        <f t="shared" si="279"/>
        <v>519.14119883108572</v>
      </c>
      <c r="D845" s="5">
        <f t="shared" si="280"/>
        <v>-206.01830637595589</v>
      </c>
      <c r="E845" s="2">
        <f t="shared" si="281"/>
        <v>519.14119883108572</v>
      </c>
      <c r="F845" s="2">
        <f t="shared" si="282"/>
        <v>0</v>
      </c>
      <c r="G845" s="3">
        <v>0</v>
      </c>
      <c r="H845" s="3">
        <f t="shared" si="283"/>
        <v>49.964804299908067</v>
      </c>
      <c r="I845" s="3">
        <f t="shared" si="288"/>
        <v>-88.313929057885346</v>
      </c>
      <c r="J845" s="2">
        <f t="shared" si="268"/>
        <v>101.4683780020619</v>
      </c>
      <c r="K845" s="2">
        <f t="shared" si="269"/>
        <v>101.4683780020619</v>
      </c>
      <c r="L845" s="2">
        <f t="shared" si="270"/>
        <v>69.16726516841301</v>
      </c>
      <c r="M845" s="5">
        <f t="shared" si="271"/>
        <v>0.41496110136061781</v>
      </c>
      <c r="N845" s="4">
        <f t="shared" si="284"/>
        <v>0.23211944080483546</v>
      </c>
      <c r="O845" s="4">
        <f t="shared" si="285"/>
        <v>0.24732574413951935</v>
      </c>
      <c r="P845" s="4">
        <v>0</v>
      </c>
      <c r="Q845" s="4">
        <f t="shared" si="272"/>
        <v>0</v>
      </c>
      <c r="R845" s="5">
        <v>0</v>
      </c>
      <c r="S845" s="5">
        <f t="shared" si="273"/>
        <v>-11.115040731603999</v>
      </c>
      <c r="T845" s="5">
        <f t="shared" si="274"/>
        <v>19.646087529020658</v>
      </c>
      <c r="U845" s="6">
        <f t="shared" si="275"/>
        <v>1681.1094700883243</v>
      </c>
      <c r="V845" s="5">
        <v>0</v>
      </c>
      <c r="W845" s="5">
        <f t="shared" si="276"/>
        <v>11.709490845317848</v>
      </c>
      <c r="X845" s="5">
        <f t="shared" si="277"/>
        <v>6.6248034118648746</v>
      </c>
      <c r="Y845" s="5">
        <v>0</v>
      </c>
      <c r="Z845" s="5">
        <f t="shared" si="289"/>
        <v>0.59445011371384915</v>
      </c>
      <c r="AA845" s="5">
        <f t="shared" si="278"/>
        <v>-5.9031090591144668</v>
      </c>
      <c r="AB845">
        <f t="shared" si="286"/>
        <v>0</v>
      </c>
    </row>
    <row r="846" spans="1:28" x14ac:dyDescent="0.25">
      <c r="A846">
        <f t="shared" si="287"/>
        <v>8.1399999999998709</v>
      </c>
      <c r="B846">
        <v>0</v>
      </c>
      <c r="C846" s="5">
        <f t="shared" si="279"/>
        <v>519.64087659659049</v>
      </c>
      <c r="D846" s="5">
        <f t="shared" si="280"/>
        <v>-206.90174082198772</v>
      </c>
      <c r="E846" s="2">
        <f t="shared" si="281"/>
        <v>519.64087659659049</v>
      </c>
      <c r="F846" s="2">
        <f t="shared" si="282"/>
        <v>0</v>
      </c>
      <c r="G846" s="3">
        <v>0</v>
      </c>
      <c r="H846" s="3">
        <f t="shared" si="283"/>
        <v>49.970748801045204</v>
      </c>
      <c r="I846" s="3">
        <f t="shared" si="288"/>
        <v>-88.372960148476494</v>
      </c>
      <c r="J846" s="2">
        <f t="shared" si="268"/>
        <v>101.52268623879775</v>
      </c>
      <c r="K846" s="2">
        <f t="shared" si="269"/>
        <v>101.52268623879775</v>
      </c>
      <c r="L846" s="2">
        <f t="shared" si="270"/>
        <v>69.204285098021643</v>
      </c>
      <c r="M846" s="5">
        <f t="shared" si="271"/>
        <v>0.41495279106557909</v>
      </c>
      <c r="N846" s="4">
        <f t="shared" si="284"/>
        <v>0.23190313993400802</v>
      </c>
      <c r="O846" s="4">
        <f t="shared" si="285"/>
        <v>0.24722746391206663</v>
      </c>
      <c r="P846" s="4">
        <v>0</v>
      </c>
      <c r="Q846" s="4">
        <f t="shared" si="272"/>
        <v>0</v>
      </c>
      <c r="R846" s="5">
        <v>0</v>
      </c>
      <c r="S846" s="5">
        <f t="shared" si="273"/>
        <v>-11.122090123041493</v>
      </c>
      <c r="T846" s="5">
        <f t="shared" si="274"/>
        <v>19.669347584216137</v>
      </c>
      <c r="U846" s="6">
        <f t="shared" si="275"/>
        <v>1680.4371607711166</v>
      </c>
      <c r="V846" s="5">
        <v>0</v>
      </c>
      <c r="W846" s="5">
        <f t="shared" si="276"/>
        <v>11.718930501860809</v>
      </c>
      <c r="X846" s="5">
        <f t="shared" si="277"/>
        <v>6.626503529377235</v>
      </c>
      <c r="Y846" s="5">
        <v>0</v>
      </c>
      <c r="Z846" s="5">
        <f t="shared" si="289"/>
        <v>0.59684037881931573</v>
      </c>
      <c r="AA846" s="5">
        <f t="shared" si="278"/>
        <v>-5.8781488864066276</v>
      </c>
      <c r="AB846">
        <f t="shared" si="286"/>
        <v>0</v>
      </c>
    </row>
    <row r="847" spans="1:28" x14ac:dyDescent="0.25">
      <c r="A847">
        <f t="shared" si="287"/>
        <v>8.1499999999998707</v>
      </c>
      <c r="B847">
        <v>0</v>
      </c>
      <c r="C847" s="5">
        <f t="shared" si="279"/>
        <v>520.14061392661995</v>
      </c>
      <c r="D847" s="5">
        <f t="shared" si="280"/>
        <v>-207.78576433091681</v>
      </c>
      <c r="E847" s="2">
        <f t="shared" si="281"/>
        <v>520.14061392661995</v>
      </c>
      <c r="F847" s="2">
        <f t="shared" si="282"/>
        <v>0</v>
      </c>
      <c r="G847" s="3">
        <v>0</v>
      </c>
      <c r="H847" s="3">
        <f t="shared" si="283"/>
        <v>49.976717204833399</v>
      </c>
      <c r="I847" s="3">
        <f t="shared" si="288"/>
        <v>-88.431741637340565</v>
      </c>
      <c r="J847" s="2">
        <f t="shared" si="268"/>
        <v>101.57679455262036</v>
      </c>
      <c r="K847" s="2">
        <f t="shared" si="269"/>
        <v>101.57679455262036</v>
      </c>
      <c r="L847" s="2">
        <f t="shared" si="270"/>
        <v>69.241168747525805</v>
      </c>
      <c r="M847" s="5">
        <f t="shared" si="271"/>
        <v>0.41494451760678408</v>
      </c>
      <c r="N847" s="4">
        <f t="shared" si="284"/>
        <v>0.23168759724395779</v>
      </c>
      <c r="O847" s="4">
        <f t="shared" si="285"/>
        <v>0.24712942351864395</v>
      </c>
      <c r="P847" s="4">
        <v>0</v>
      </c>
      <c r="Q847" s="4">
        <f t="shared" si="272"/>
        <v>0</v>
      </c>
      <c r="R847" s="5">
        <v>0</v>
      </c>
      <c r="S847" s="5">
        <f t="shared" si="273"/>
        <v>-11.12912504519829</v>
      </c>
      <c r="T847" s="5">
        <f t="shared" si="274"/>
        <v>19.692528154919497</v>
      </c>
      <c r="U847" s="6">
        <f t="shared" si="275"/>
        <v>1679.7651203238584</v>
      </c>
      <c r="V847" s="5">
        <v>0</v>
      </c>
      <c r="W847" s="5">
        <f t="shared" si="276"/>
        <v>11.728322520365685</v>
      </c>
      <c r="X847" s="5">
        <f t="shared" si="277"/>
        <v>6.6281976022950353</v>
      </c>
      <c r="Y847" s="5">
        <v>0</v>
      </c>
      <c r="Z847" s="5">
        <f t="shared" si="289"/>
        <v>0.59919747516739541</v>
      </c>
      <c r="AA847" s="5">
        <f t="shared" si="278"/>
        <v>-5.8532742427854672</v>
      </c>
      <c r="AB847">
        <f t="shared" si="286"/>
        <v>0</v>
      </c>
    </row>
    <row r="848" spans="1:28" x14ac:dyDescent="0.25">
      <c r="A848">
        <f t="shared" si="287"/>
        <v>8.1599999999998705</v>
      </c>
      <c r="B848">
        <v>0</v>
      </c>
      <c r="C848" s="5">
        <f t="shared" si="279"/>
        <v>520.6404110585421</v>
      </c>
      <c r="D848" s="5">
        <f t="shared" si="280"/>
        <v>-208.67037441100234</v>
      </c>
      <c r="E848" s="2">
        <f t="shared" si="281"/>
        <v>520.6404110585421</v>
      </c>
      <c r="F848" s="2">
        <f t="shared" si="282"/>
        <v>0</v>
      </c>
      <c r="G848" s="3">
        <v>0</v>
      </c>
      <c r="H848" s="3">
        <f t="shared" si="283"/>
        <v>49.982709179585072</v>
      </c>
      <c r="I848" s="3">
        <f t="shared" si="288"/>
        <v>-88.490274379768422</v>
      </c>
      <c r="J848" s="2">
        <f t="shared" si="268"/>
        <v>101.63070341554111</v>
      </c>
      <c r="K848" s="2">
        <f t="shared" si="269"/>
        <v>101.63070341554111</v>
      </c>
      <c r="L848" s="2">
        <f t="shared" si="270"/>
        <v>69.277916438678318</v>
      </c>
      <c r="M848" s="5">
        <f t="shared" si="271"/>
        <v>0.4149362807697351</v>
      </c>
      <c r="N848" s="4">
        <f t="shared" si="284"/>
        <v>0.23147280925674088</v>
      </c>
      <c r="O848" s="4">
        <f t="shared" si="285"/>
        <v>0.24703162231087347</v>
      </c>
      <c r="P848" s="4">
        <v>0</v>
      </c>
      <c r="Q848" s="4">
        <f t="shared" si="272"/>
        <v>0</v>
      </c>
      <c r="R848" s="5">
        <v>0</v>
      </c>
      <c r="S848" s="5">
        <f t="shared" si="273"/>
        <v>-11.136145473636331</v>
      </c>
      <c r="T848" s="5">
        <f t="shared" si="274"/>
        <v>19.715629358033844</v>
      </c>
      <c r="U848" s="6">
        <f t="shared" si="275"/>
        <v>1679.0933486390227</v>
      </c>
      <c r="V848" s="5">
        <v>0</v>
      </c>
      <c r="W848" s="5">
        <f t="shared" si="276"/>
        <v>11.737667036876338</v>
      </c>
      <c r="X848" s="5">
        <f t="shared" si="277"/>
        <v>6.629885623737259</v>
      </c>
      <c r="Y848" s="5">
        <v>0</v>
      </c>
      <c r="Z848" s="5">
        <f t="shared" si="289"/>
        <v>0.6015215632400075</v>
      </c>
      <c r="AA848" s="5">
        <f t="shared" si="278"/>
        <v>-5.8284850182288963</v>
      </c>
      <c r="AB848">
        <f t="shared" si="286"/>
        <v>0</v>
      </c>
    </row>
    <row r="849" spans="1:28" x14ac:dyDescent="0.25">
      <c r="A849">
        <f t="shared" si="287"/>
        <v>8.1699999999998703</v>
      </c>
      <c r="B849">
        <v>0</v>
      </c>
      <c r="C849" s="5">
        <f t="shared" si="279"/>
        <v>521.14026822641608</v>
      </c>
      <c r="D849" s="5">
        <f t="shared" si="280"/>
        <v>-209.55556857905094</v>
      </c>
      <c r="E849" s="2">
        <f t="shared" si="281"/>
        <v>521.14026822641608</v>
      </c>
      <c r="F849" s="2">
        <f t="shared" si="282"/>
        <v>0</v>
      </c>
      <c r="G849" s="3">
        <v>0</v>
      </c>
      <c r="H849" s="3">
        <f t="shared" si="283"/>
        <v>49.988724395217474</v>
      </c>
      <c r="I849" s="3">
        <f t="shared" si="288"/>
        <v>-88.548559229950712</v>
      </c>
      <c r="J849" s="2">
        <f t="shared" si="268"/>
        <v>101.6844133009632</v>
      </c>
      <c r="K849" s="2">
        <f t="shared" si="269"/>
        <v>101.6844133009632</v>
      </c>
      <c r="L849" s="2">
        <f t="shared" si="270"/>
        <v>69.314528494180777</v>
      </c>
      <c r="M849" s="5">
        <f t="shared" si="271"/>
        <v>0.41492808034128847</v>
      </c>
      <c r="N849" s="4">
        <f t="shared" si="284"/>
        <v>0.23125877250944527</v>
      </c>
      <c r="O849" s="4">
        <f t="shared" si="285"/>
        <v>0.2469340596397924</v>
      </c>
      <c r="P849" s="4">
        <v>0</v>
      </c>
      <c r="Q849" s="4">
        <f t="shared" si="272"/>
        <v>0</v>
      </c>
      <c r="R849" s="5">
        <v>0</v>
      </c>
      <c r="S849" s="5">
        <f t="shared" si="273"/>
        <v>-11.1431513842487</v>
      </c>
      <c r="T849" s="5">
        <f t="shared" si="274"/>
        <v>19.738651311751696</v>
      </c>
      <c r="U849" s="6">
        <f t="shared" si="275"/>
        <v>1678.4218456091262</v>
      </c>
      <c r="V849" s="5">
        <v>0</v>
      </c>
      <c r="W849" s="5">
        <f t="shared" si="276"/>
        <v>11.746964187663695</v>
      </c>
      <c r="X849" s="5">
        <f t="shared" si="277"/>
        <v>6.631567586917777</v>
      </c>
      <c r="Y849" s="5">
        <v>0</v>
      </c>
      <c r="Z849" s="5">
        <f t="shared" si="289"/>
        <v>0.60381280341499455</v>
      </c>
      <c r="AA849" s="5">
        <f t="shared" si="278"/>
        <v>-5.8037811013305287</v>
      </c>
      <c r="AB849">
        <f t="shared" si="286"/>
        <v>0</v>
      </c>
    </row>
    <row r="850" spans="1:28" x14ac:dyDescent="0.25">
      <c r="A850">
        <f t="shared" si="287"/>
        <v>8.17999999999987</v>
      </c>
      <c r="B850">
        <v>0</v>
      </c>
      <c r="C850" s="5">
        <f t="shared" si="279"/>
        <v>521.64018566100845</v>
      </c>
      <c r="D850" s="5">
        <f t="shared" si="280"/>
        <v>-210.44134436040554</v>
      </c>
      <c r="E850" s="2">
        <f t="shared" si="281"/>
        <v>521.64018566100845</v>
      </c>
      <c r="F850" s="2">
        <f t="shared" si="282"/>
        <v>0</v>
      </c>
      <c r="G850" s="3">
        <v>0</v>
      </c>
      <c r="H850" s="3">
        <f t="shared" si="283"/>
        <v>49.994762523251623</v>
      </c>
      <c r="I850" s="3">
        <f t="shared" si="288"/>
        <v>-88.606597040964019</v>
      </c>
      <c r="J850" s="2">
        <f t="shared" si="268"/>
        <v>101.73792468365029</v>
      </c>
      <c r="K850" s="2">
        <f t="shared" si="269"/>
        <v>101.73792468365029</v>
      </c>
      <c r="L850" s="2">
        <f t="shared" si="270"/>
        <v>69.351005237662093</v>
      </c>
      <c r="M850" s="5">
        <f t="shared" si="271"/>
        <v>0.41491991610964651</v>
      </c>
      <c r="N850" s="4">
        <f t="shared" si="284"/>
        <v>0.23104548355414994</v>
      </c>
      <c r="O850" s="4">
        <f t="shared" si="285"/>
        <v>0.24683673485588425</v>
      </c>
      <c r="P850" s="4">
        <v>0</v>
      </c>
      <c r="Q850" s="4">
        <f t="shared" si="272"/>
        <v>0</v>
      </c>
      <c r="R850" s="5">
        <v>0</v>
      </c>
      <c r="S850" s="5">
        <f t="shared" si="273"/>
        <v>-11.15014275325859</v>
      </c>
      <c r="T850" s="5">
        <f t="shared" si="274"/>
        <v>19.761594135540097</v>
      </c>
      <c r="U850" s="6">
        <f t="shared" si="275"/>
        <v>1677.7506111267289</v>
      </c>
      <c r="V850" s="5">
        <v>0</v>
      </c>
      <c r="W850" s="5">
        <f t="shared" si="276"/>
        <v>11.756214109218321</v>
      </c>
      <c r="X850" s="5">
        <f t="shared" si="277"/>
        <v>6.6332434851453081</v>
      </c>
      <c r="Y850" s="5">
        <v>0</v>
      </c>
      <c r="Z850" s="5">
        <f t="shared" si="289"/>
        <v>0.60607135595973105</v>
      </c>
      <c r="AA850" s="5">
        <f t="shared" si="278"/>
        <v>-5.7791623793145952</v>
      </c>
      <c r="AB850">
        <f t="shared" si="286"/>
        <v>0</v>
      </c>
    </row>
    <row r="851" spans="1:28" x14ac:dyDescent="0.25">
      <c r="A851">
        <f t="shared" si="287"/>
        <v>8.1899999999998698</v>
      </c>
      <c r="B851">
        <v>0</v>
      </c>
      <c r="C851" s="5">
        <f t="shared" si="279"/>
        <v>522.14016358980871</v>
      </c>
      <c r="D851" s="5">
        <f t="shared" si="280"/>
        <v>-211.32769928893416</v>
      </c>
      <c r="E851" s="2">
        <f t="shared" si="281"/>
        <v>522.14016358980871</v>
      </c>
      <c r="F851" s="2">
        <f t="shared" si="282"/>
        <v>0</v>
      </c>
      <c r="G851" s="3">
        <v>0</v>
      </c>
      <c r="H851" s="3">
        <f t="shared" si="283"/>
        <v>50.000823236811222</v>
      </c>
      <c r="I851" s="3">
        <f t="shared" si="288"/>
        <v>-88.664388664757169</v>
      </c>
      <c r="J851" s="2">
        <f t="shared" si="268"/>
        <v>101.79123803969554</v>
      </c>
      <c r="K851" s="2">
        <f t="shared" si="269"/>
        <v>101.79123803969554</v>
      </c>
      <c r="L851" s="2">
        <f t="shared" si="270"/>
        <v>69.387346993657488</v>
      </c>
      <c r="M851" s="5">
        <f t="shared" si="271"/>
        <v>0.41491178786434862</v>
      </c>
      <c r="N851" s="4">
        <f t="shared" si="284"/>
        <v>0.23083293895788337</v>
      </c>
      <c r="O851" s="4">
        <f t="shared" si="285"/>
        <v>0.24673964730910847</v>
      </c>
      <c r="P851" s="4">
        <v>0</v>
      </c>
      <c r="Q851" s="4">
        <f t="shared" si="272"/>
        <v>0</v>
      </c>
      <c r="R851" s="5">
        <v>0</v>
      </c>
      <c r="S851" s="5">
        <f t="shared" si="273"/>
        <v>-11.157119557218294</v>
      </c>
      <c r="T851" s="5">
        <f t="shared" si="274"/>
        <v>19.784457950125834</v>
      </c>
      <c r="U851" s="6">
        <f t="shared" si="275"/>
        <v>1677.079645084433</v>
      </c>
      <c r="V851" s="5">
        <v>0</v>
      </c>
      <c r="W851" s="5">
        <f t="shared" si="276"/>
        <v>11.765416938243098</v>
      </c>
      <c r="X851" s="5">
        <f t="shared" si="277"/>
        <v>6.6349133118233627</v>
      </c>
      <c r="Y851" s="5">
        <v>0</v>
      </c>
      <c r="Z851" s="5">
        <f t="shared" si="289"/>
        <v>0.60829738102480313</v>
      </c>
      <c r="AA851" s="5">
        <f t="shared" si="278"/>
        <v>-5.7546287380508048</v>
      </c>
      <c r="AB851">
        <f t="shared" si="286"/>
        <v>0</v>
      </c>
    </row>
    <row r="852" spans="1:28" x14ac:dyDescent="0.25">
      <c r="A852">
        <f t="shared" si="287"/>
        <v>8.1999999999998696</v>
      </c>
      <c r="B852">
        <v>0</v>
      </c>
      <c r="C852" s="5">
        <f t="shared" si="279"/>
        <v>522.64020223704586</v>
      </c>
      <c r="D852" s="5">
        <f t="shared" si="280"/>
        <v>-212.21463090701863</v>
      </c>
      <c r="E852" s="2">
        <f t="shared" si="281"/>
        <v>522.64020223704586</v>
      </c>
      <c r="F852" s="2">
        <f t="shared" si="282"/>
        <v>0</v>
      </c>
      <c r="G852" s="3">
        <v>0</v>
      </c>
      <c r="H852" s="3">
        <f t="shared" si="283"/>
        <v>50.006906210621473</v>
      </c>
      <c r="I852" s="3">
        <f t="shared" si="288"/>
        <v>-88.721934952137673</v>
      </c>
      <c r="J852" s="2">
        <f t="shared" si="268"/>
        <v>101.84435384649088</v>
      </c>
      <c r="K852" s="2">
        <f t="shared" si="269"/>
        <v>101.84435384649088</v>
      </c>
      <c r="L852" s="2">
        <f t="shared" si="270"/>
        <v>69.423554087587505</v>
      </c>
      <c r="M852" s="5">
        <f t="shared" si="271"/>
        <v>0.41490369539626287</v>
      </c>
      <c r="N852" s="4">
        <f t="shared" si="284"/>
        <v>0.23062113530258183</v>
      </c>
      <c r="O852" s="4">
        <f t="shared" si="285"/>
        <v>0.24664279634893038</v>
      </c>
      <c r="P852" s="4">
        <v>0</v>
      </c>
      <c r="Q852" s="4">
        <f t="shared" si="272"/>
        <v>0</v>
      </c>
      <c r="R852" s="5">
        <v>0</v>
      </c>
      <c r="S852" s="5">
        <f t="shared" si="273"/>
        <v>-11.164081773008157</v>
      </c>
      <c r="T852" s="5">
        <f t="shared" si="274"/>
        <v>19.807242877480657</v>
      </c>
      <c r="U852" s="6">
        <f t="shared" si="275"/>
        <v>1676.4089473748838</v>
      </c>
      <c r="V852" s="5">
        <v>0</v>
      </c>
      <c r="W852" s="5">
        <f t="shared" si="276"/>
        <v>11.774572811645935</v>
      </c>
      <c r="X852" s="5">
        <f t="shared" si="277"/>
        <v>6.636577060450203</v>
      </c>
      <c r="Y852" s="5">
        <v>0</v>
      </c>
      <c r="Z852" s="5">
        <f t="shared" si="289"/>
        <v>0.61049103863777887</v>
      </c>
      <c r="AA852" s="5">
        <f t="shared" si="278"/>
        <v>-5.7301800620691381</v>
      </c>
      <c r="AB852">
        <f t="shared" si="286"/>
        <v>0</v>
      </c>
    </row>
    <row r="853" spans="1:28" x14ac:dyDescent="0.25">
      <c r="A853">
        <f t="shared" si="287"/>
        <v>8.2099999999998694</v>
      </c>
      <c r="B853">
        <v>0</v>
      </c>
      <c r="C853" s="5">
        <f t="shared" si="279"/>
        <v>523.14030182370402</v>
      </c>
      <c r="D853" s="5">
        <f t="shared" si="280"/>
        <v>-213.10213676554312</v>
      </c>
      <c r="E853" s="2">
        <f t="shared" si="281"/>
        <v>523.14030182370402</v>
      </c>
      <c r="F853" s="2">
        <f t="shared" si="282"/>
        <v>0</v>
      </c>
      <c r="G853" s="3">
        <v>0</v>
      </c>
      <c r="H853" s="3">
        <f t="shared" si="283"/>
        <v>50.01301112100785</v>
      </c>
      <c r="I853" s="3">
        <f t="shared" si="288"/>
        <v>-88.779236752758365</v>
      </c>
      <c r="J853" s="2">
        <f t="shared" si="268"/>
        <v>101.89727258269662</v>
      </c>
      <c r="K853" s="2">
        <f t="shared" si="269"/>
        <v>101.89727258269662</v>
      </c>
      <c r="L853" s="2">
        <f t="shared" si="270"/>
        <v>69.45962684573729</v>
      </c>
      <c r="M853" s="5">
        <f t="shared" si="271"/>
        <v>0.41489563849757782</v>
      </c>
      <c r="N853" s="4">
        <f t="shared" si="284"/>
        <v>0.23041006918504683</v>
      </c>
      <c r="O853" s="4">
        <f t="shared" si="285"/>
        <v>0.24654618132435091</v>
      </c>
      <c r="P853" s="4">
        <v>0</v>
      </c>
      <c r="Q853" s="4">
        <f t="shared" si="272"/>
        <v>0</v>
      </c>
      <c r="R853" s="5">
        <v>0</v>
      </c>
      <c r="S853" s="5">
        <f t="shared" si="273"/>
        <v>-11.171029377835582</v>
      </c>
      <c r="T853" s="5">
        <f t="shared" si="274"/>
        <v>19.829949040806696</v>
      </c>
      <c r="U853" s="6">
        <f t="shared" si="275"/>
        <v>1675.7385178907696</v>
      </c>
      <c r="V853" s="5">
        <v>0</v>
      </c>
      <c r="W853" s="5">
        <f t="shared" si="276"/>
        <v>11.783681866532586</v>
      </c>
      <c r="X853" s="5">
        <f t="shared" si="277"/>
        <v>6.6382347246187834</v>
      </c>
      <c r="Y853" s="5">
        <v>0</v>
      </c>
      <c r="Z853" s="5">
        <f t="shared" si="289"/>
        <v>0.61265248869700351</v>
      </c>
      <c r="AA853" s="5">
        <f t="shared" si="278"/>
        <v>-5.7058162345745203</v>
      </c>
      <c r="AB853">
        <f t="shared" si="286"/>
        <v>0</v>
      </c>
    </row>
    <row r="854" spans="1:28" x14ac:dyDescent="0.25">
      <c r="A854">
        <f t="shared" si="287"/>
        <v>8.2199999999998692</v>
      </c>
      <c r="B854">
        <v>0</v>
      </c>
      <c r="C854" s="5">
        <f t="shared" si="279"/>
        <v>523.64046256753852</v>
      </c>
      <c r="D854" s="5">
        <f t="shared" si="280"/>
        <v>-213.99021442388243</v>
      </c>
      <c r="E854" s="2">
        <f t="shared" si="281"/>
        <v>523.64046256753852</v>
      </c>
      <c r="F854" s="2">
        <f t="shared" si="282"/>
        <v>0</v>
      </c>
      <c r="G854" s="3">
        <v>0</v>
      </c>
      <c r="H854" s="3">
        <f t="shared" si="283"/>
        <v>50.019137645894823</v>
      </c>
      <c r="I854" s="3">
        <f t="shared" si="288"/>
        <v>-88.836294915104105</v>
      </c>
      <c r="J854" s="2">
        <f t="shared" si="268"/>
        <v>101.94999472821137</v>
      </c>
      <c r="K854" s="2">
        <f t="shared" si="269"/>
        <v>101.94999472821137</v>
      </c>
      <c r="L854" s="2">
        <f t="shared" si="270"/>
        <v>69.495565595236101</v>
      </c>
      <c r="M854" s="5">
        <f t="shared" si="271"/>
        <v>0.41488761696179388</v>
      </c>
      <c r="N854" s="4">
        <f t="shared" si="284"/>
        <v>0.23019973721690321</v>
      </c>
      <c r="O854" s="4">
        <f t="shared" si="285"/>
        <v>0.24644980158393517</v>
      </c>
      <c r="P854" s="4">
        <v>0</v>
      </c>
      <c r="Q854" s="4">
        <f t="shared" si="272"/>
        <v>0</v>
      </c>
      <c r="R854" s="5">
        <v>0</v>
      </c>
      <c r="S854" s="5">
        <f t="shared" si="273"/>
        <v>-11.177962349233994</v>
      </c>
      <c r="T854" s="5">
        <f t="shared" si="274"/>
        <v>19.852576564521787</v>
      </c>
      <c r="U854" s="6">
        <f t="shared" si="275"/>
        <v>1675.0683565248219</v>
      </c>
      <c r="V854" s="5">
        <v>0</v>
      </c>
      <c r="W854" s="5">
        <f t="shared" si="276"/>
        <v>11.792744240199466</v>
      </c>
      <c r="X854" s="5">
        <f t="shared" si="277"/>
        <v>6.6398862980166999</v>
      </c>
      <c r="Y854" s="5">
        <v>0</v>
      </c>
      <c r="Z854" s="5">
        <f t="shared" si="289"/>
        <v>0.61478189096547275</v>
      </c>
      <c r="AA854" s="5">
        <f t="shared" si="278"/>
        <v>-5.6815371374615111</v>
      </c>
      <c r="AB854">
        <f t="shared" si="286"/>
        <v>0</v>
      </c>
    </row>
    <row r="855" spans="1:28" x14ac:dyDescent="0.25">
      <c r="A855">
        <f t="shared" si="287"/>
        <v>8.229999999999869</v>
      </c>
      <c r="B855">
        <v>0</v>
      </c>
      <c r="C855" s="5">
        <f t="shared" si="279"/>
        <v>524.14068468309199</v>
      </c>
      <c r="D855" s="5">
        <f t="shared" si="280"/>
        <v>-214.87886144989034</v>
      </c>
      <c r="E855" s="2">
        <f t="shared" si="281"/>
        <v>524.14068468309199</v>
      </c>
      <c r="F855" s="2">
        <f t="shared" si="282"/>
        <v>0</v>
      </c>
      <c r="G855" s="3">
        <v>0</v>
      </c>
      <c r="H855" s="3">
        <f t="shared" si="283"/>
        <v>50.025285464804476</v>
      </c>
      <c r="I855" s="3">
        <f t="shared" si="288"/>
        <v>-88.893110286478716</v>
      </c>
      <c r="J855" s="2">
        <f t="shared" si="268"/>
        <v>102.00252076414212</v>
      </c>
      <c r="K855" s="2">
        <f t="shared" si="269"/>
        <v>102.00252076414212</v>
      </c>
      <c r="L855" s="2">
        <f t="shared" si="270"/>
        <v>69.531370664036885</v>
      </c>
      <c r="M855" s="5">
        <f t="shared" si="271"/>
        <v>0.41487963058371474</v>
      </c>
      <c r="N855" s="4">
        <f t="shared" si="284"/>
        <v>0.22999013602455551</v>
      </c>
      <c r="O855" s="4">
        <f t="shared" si="285"/>
        <v>0.24635365647584143</v>
      </c>
      <c r="P855" s="4">
        <v>0</v>
      </c>
      <c r="Q855" s="4">
        <f t="shared" si="272"/>
        <v>0</v>
      </c>
      <c r="R855" s="5">
        <v>0</v>
      </c>
      <c r="S855" s="5">
        <f t="shared" si="273"/>
        <v>-11.184880665061788</v>
      </c>
      <c r="T855" s="5">
        <f t="shared" si="274"/>
        <v>19.875125574244976</v>
      </c>
      <c r="U855" s="6">
        <f t="shared" si="275"/>
        <v>1674.3984631698152</v>
      </c>
      <c r="V855" s="5">
        <v>0</v>
      </c>
      <c r="W855" s="5">
        <f t="shared" si="276"/>
        <v>11.801760070126594</v>
      </c>
      <c r="X855" s="5">
        <f t="shared" si="277"/>
        <v>6.6415317744261202</v>
      </c>
      <c r="Y855" s="5">
        <v>0</v>
      </c>
      <c r="Z855" s="5">
        <f t="shared" si="289"/>
        <v>0.61687940506480565</v>
      </c>
      <c r="AA855" s="5">
        <f t="shared" si="278"/>
        <v>-5.6573426513289036</v>
      </c>
      <c r="AB855">
        <f t="shared" si="286"/>
        <v>0</v>
      </c>
    </row>
    <row r="856" spans="1:28" x14ac:dyDescent="0.25">
      <c r="A856">
        <f t="shared" si="287"/>
        <v>8.2399999999998688</v>
      </c>
      <c r="B856">
        <v>0</v>
      </c>
      <c r="C856" s="5">
        <f t="shared" si="279"/>
        <v>524.64096838171031</v>
      </c>
      <c r="D856" s="5">
        <f t="shared" si="280"/>
        <v>-215.76807541988768</v>
      </c>
      <c r="E856" s="2">
        <f t="shared" si="281"/>
        <v>524.64096838171031</v>
      </c>
      <c r="F856" s="2">
        <f t="shared" si="282"/>
        <v>0</v>
      </c>
      <c r="G856" s="3">
        <v>0</v>
      </c>
      <c r="H856" s="3">
        <f t="shared" si="283"/>
        <v>50.031454258855121</v>
      </c>
      <c r="I856" s="3">
        <f t="shared" si="288"/>
        <v>-88.949683712992012</v>
      </c>
      <c r="J856" s="2">
        <f t="shared" si="268"/>
        <v>102.05485117277486</v>
      </c>
      <c r="K856" s="2">
        <f t="shared" si="269"/>
        <v>102.05485117277486</v>
      </c>
      <c r="L856" s="2">
        <f t="shared" si="270"/>
        <v>69.567042380896282</v>
      </c>
      <c r="M856" s="5">
        <f t="shared" si="271"/>
        <v>0.41487167915943984</v>
      </c>
      <c r="N856" s="4">
        <f t="shared" si="284"/>
        <v>0.22978126224914508</v>
      </c>
      <c r="O856" s="4">
        <f t="shared" si="285"/>
        <v>0.24625774534784964</v>
      </c>
      <c r="P856" s="4">
        <v>0</v>
      </c>
      <c r="Q856" s="4">
        <f t="shared" si="272"/>
        <v>0</v>
      </c>
      <c r="R856" s="5">
        <v>0</v>
      </c>
      <c r="S856" s="5">
        <f t="shared" si="273"/>
        <v>-11.191784303501345</v>
      </c>
      <c r="T856" s="5">
        <f t="shared" si="274"/>
        <v>19.8975961967821</v>
      </c>
      <c r="U856" s="6">
        <f t="shared" si="275"/>
        <v>1673.728837718566</v>
      </c>
      <c r="V856" s="5">
        <v>0</v>
      </c>
      <c r="W856" s="5">
        <f t="shared" si="276"/>
        <v>11.81072949397061</v>
      </c>
      <c r="X856" s="5">
        <f t="shared" si="277"/>
        <v>6.6431711477237503</v>
      </c>
      <c r="Y856" s="5">
        <v>0</v>
      </c>
      <c r="Z856" s="5">
        <f t="shared" si="289"/>
        <v>0.61894519046926533</v>
      </c>
      <c r="AA856" s="5">
        <f t="shared" si="278"/>
        <v>-5.6332326554941474</v>
      </c>
      <c r="AB856">
        <f t="shared" si="286"/>
        <v>0</v>
      </c>
    </row>
    <row r="857" spans="1:28" x14ac:dyDescent="0.25">
      <c r="A857">
        <f t="shared" si="287"/>
        <v>8.2499999999998685</v>
      </c>
      <c r="B857">
        <v>0</v>
      </c>
      <c r="C857" s="5">
        <f t="shared" si="279"/>
        <v>525.1413138715584</v>
      </c>
      <c r="D857" s="5">
        <f t="shared" si="280"/>
        <v>-216.65785391865037</v>
      </c>
      <c r="E857" s="2">
        <f t="shared" si="281"/>
        <v>525.1413138715584</v>
      </c>
      <c r="F857" s="2">
        <f t="shared" si="282"/>
        <v>0</v>
      </c>
      <c r="G857" s="3">
        <v>0</v>
      </c>
      <c r="H857" s="3">
        <f t="shared" si="283"/>
        <v>50.037643710759816</v>
      </c>
      <c r="I857" s="3">
        <f t="shared" si="288"/>
        <v>-89.00601603954695</v>
      </c>
      <c r="J857" s="2">
        <f t="shared" si="268"/>
        <v>102.10698643754516</v>
      </c>
      <c r="K857" s="2">
        <f t="shared" si="269"/>
        <v>102.10698643754516</v>
      </c>
      <c r="L857" s="2">
        <f t="shared" si="270"/>
        <v>69.602581075354564</v>
      </c>
      <c r="M857" s="5">
        <f t="shared" si="271"/>
        <v>0.41486376248635515</v>
      </c>
      <c r="N857" s="4">
        <f t="shared" si="284"/>
        <v>0.22957311254650664</v>
      </c>
      <c r="O857" s="4">
        <f t="shared" si="285"/>
        <v>0.24616206754738904</v>
      </c>
      <c r="P857" s="4">
        <v>0</v>
      </c>
      <c r="Q857" s="4">
        <f t="shared" si="272"/>
        <v>0</v>
      </c>
      <c r="R857" s="5">
        <v>0</v>
      </c>
      <c r="S857" s="5">
        <f t="shared" si="273"/>
        <v>-11.198673243057973</v>
      </c>
      <c r="T857" s="5">
        <f t="shared" si="274"/>
        <v>19.919988560111349</v>
      </c>
      <c r="U857" s="6">
        <f t="shared" si="275"/>
        <v>1673.059480063934</v>
      </c>
      <c r="V857" s="5">
        <v>0</v>
      </c>
      <c r="W857" s="5">
        <f t="shared" si="276"/>
        <v>11.819652649557758</v>
      </c>
      <c r="X857" s="5">
        <f t="shared" si="277"/>
        <v>6.644804411880739</v>
      </c>
      <c r="Y857" s="5">
        <v>0</v>
      </c>
      <c r="Z857" s="5">
        <f t="shared" si="289"/>
        <v>0.62097940649978511</v>
      </c>
      <c r="AA857" s="5">
        <f t="shared" si="278"/>
        <v>-5.609207028007912</v>
      </c>
      <c r="AB857">
        <f t="shared" si="286"/>
        <v>0</v>
      </c>
    </row>
    <row r="858" spans="1:28" x14ac:dyDescent="0.25">
      <c r="A858">
        <f t="shared" si="287"/>
        <v>8.2599999999998683</v>
      </c>
      <c r="B858">
        <v>0</v>
      </c>
      <c r="C858" s="5">
        <f t="shared" si="279"/>
        <v>525.64172135763624</v>
      </c>
      <c r="D858" s="5">
        <f t="shared" si="280"/>
        <v>-217.54819453939726</v>
      </c>
      <c r="E858" s="2">
        <f t="shared" si="281"/>
        <v>525.64172135763624</v>
      </c>
      <c r="F858" s="2">
        <f t="shared" si="282"/>
        <v>0</v>
      </c>
      <c r="G858" s="3">
        <v>0</v>
      </c>
      <c r="H858" s="3">
        <f t="shared" si="283"/>
        <v>50.043853504824817</v>
      </c>
      <c r="I858" s="3">
        <f t="shared" si="288"/>
        <v>-89.062108109827022</v>
      </c>
      <c r="J858" s="2">
        <f t="shared" si="268"/>
        <v>102.15892704300923</v>
      </c>
      <c r="K858" s="2">
        <f t="shared" si="269"/>
        <v>102.15892704300923</v>
      </c>
      <c r="L858" s="2">
        <f t="shared" si="270"/>
        <v>69.637987077715891</v>
      </c>
      <c r="M858" s="5">
        <f t="shared" si="271"/>
        <v>0.41485588036312565</v>
      </c>
      <c r="N858" s="4">
        <f t="shared" si="284"/>
        <v>0.22936568358712409</v>
      </c>
      <c r="O858" s="4">
        <f t="shared" si="285"/>
        <v>0.2460666224215661</v>
      </c>
      <c r="P858" s="4">
        <v>0</v>
      </c>
      <c r="Q858" s="4">
        <f t="shared" si="272"/>
        <v>0</v>
      </c>
      <c r="R858" s="5">
        <v>0</v>
      </c>
      <c r="S858" s="5">
        <f t="shared" si="273"/>
        <v>-11.20554746255887</v>
      </c>
      <c r="T858" s="5">
        <f t="shared" si="274"/>
        <v>19.942302793368977</v>
      </c>
      <c r="U858" s="6">
        <f t="shared" si="275"/>
        <v>1672.3903900988225</v>
      </c>
      <c r="V858" s="5">
        <v>0</v>
      </c>
      <c r="W858" s="5">
        <f t="shared" si="276"/>
        <v>11.828529674877034</v>
      </c>
      <c r="X858" s="5">
        <f t="shared" si="277"/>
        <v>6.6464315609626219</v>
      </c>
      <c r="Y858" s="5">
        <v>0</v>
      </c>
      <c r="Z858" s="5">
        <f t="shared" si="289"/>
        <v>0.62298221231816342</v>
      </c>
      <c r="AA858" s="5">
        <f t="shared" si="278"/>
        <v>-5.5852656456684002</v>
      </c>
      <c r="AB858">
        <f t="shared" si="286"/>
        <v>0</v>
      </c>
    </row>
    <row r="859" spans="1:28" x14ac:dyDescent="0.25">
      <c r="A859">
        <f t="shared" si="287"/>
        <v>8.2699999999998681</v>
      </c>
      <c r="B859">
        <v>0</v>
      </c>
      <c r="C859" s="5">
        <f t="shared" si="279"/>
        <v>526.14219104179517</v>
      </c>
      <c r="D859" s="5">
        <f t="shared" si="280"/>
        <v>-218.43909488377781</v>
      </c>
      <c r="E859" s="2">
        <f t="shared" si="281"/>
        <v>526.14219104179517</v>
      </c>
      <c r="F859" s="2">
        <f t="shared" si="282"/>
        <v>0</v>
      </c>
      <c r="G859" s="3">
        <v>0</v>
      </c>
      <c r="H859" s="3">
        <f t="shared" si="283"/>
        <v>50.050083326947998</v>
      </c>
      <c r="I859" s="3">
        <f t="shared" si="288"/>
        <v>-89.117960766283701</v>
      </c>
      <c r="J859" s="2">
        <f t="shared" si="268"/>
        <v>102.21067347481534</v>
      </c>
      <c r="K859" s="2">
        <f t="shared" si="269"/>
        <v>102.21067347481534</v>
      </c>
      <c r="L859" s="2">
        <f t="shared" si="270"/>
        <v>69.67326071902886</v>
      </c>
      <c r="M859" s="5">
        <f t="shared" si="271"/>
        <v>0.41484803258968667</v>
      </c>
      <c r="N859" s="4">
        <f t="shared" si="284"/>
        <v>0.22915897205608657</v>
      </c>
      <c r="O859" s="4">
        <f t="shared" si="285"/>
        <v>0.24597140931719183</v>
      </c>
      <c r="P859" s="4">
        <v>0</v>
      </c>
      <c r="Q859" s="4">
        <f t="shared" si="272"/>
        <v>0</v>
      </c>
      <c r="R859" s="5">
        <v>0</v>
      </c>
      <c r="S859" s="5">
        <f t="shared" si="273"/>
        <v>-11.212406941152111</v>
      </c>
      <c r="T859" s="5">
        <f t="shared" si="274"/>
        <v>19.964539026835077</v>
      </c>
      <c r="U859" s="6">
        <f t="shared" si="275"/>
        <v>1671.7215677161773</v>
      </c>
      <c r="V859" s="5">
        <v>0</v>
      </c>
      <c r="W859" s="5">
        <f t="shared" si="276"/>
        <v>11.837360708073378</v>
      </c>
      <c r="X859" s="5">
        <f t="shared" si="277"/>
        <v>6.6480525891292661</v>
      </c>
      <c r="Y859" s="5">
        <v>0</v>
      </c>
      <c r="Z859" s="5">
        <f t="shared" si="289"/>
        <v>0.62495376692126747</v>
      </c>
      <c r="AA859" s="5">
        <f t="shared" si="278"/>
        <v>-5.5614083840356585</v>
      </c>
      <c r="AB859">
        <f t="shared" si="286"/>
        <v>0</v>
      </c>
    </row>
    <row r="860" spans="1:28" x14ac:dyDescent="0.25">
      <c r="A860">
        <f t="shared" si="287"/>
        <v>8.2799999999998679</v>
      </c>
      <c r="B860">
        <v>0</v>
      </c>
      <c r="C860" s="5">
        <f t="shared" si="279"/>
        <v>526.64272312275295</v>
      </c>
      <c r="D860" s="5">
        <f t="shared" si="280"/>
        <v>-219.33055256185986</v>
      </c>
      <c r="E860" s="2">
        <f t="shared" si="281"/>
        <v>526.64272312275295</v>
      </c>
      <c r="F860" s="2">
        <f t="shared" si="282"/>
        <v>0</v>
      </c>
      <c r="G860" s="3">
        <v>0</v>
      </c>
      <c r="H860" s="3">
        <f t="shared" si="283"/>
        <v>50.056332864617211</v>
      </c>
      <c r="I860" s="3">
        <f t="shared" si="288"/>
        <v>-89.173574850124055</v>
      </c>
      <c r="J860" s="2">
        <f t="shared" si="268"/>
        <v>102.26222621967524</v>
      </c>
      <c r="K860" s="2">
        <f t="shared" si="269"/>
        <v>102.26222621967524</v>
      </c>
      <c r="L860" s="2">
        <f t="shared" si="270"/>
        <v>69.708402331066964</v>
      </c>
      <c r="M860" s="5">
        <f t="shared" si="271"/>
        <v>0.41484021896723622</v>
      </c>
      <c r="N860" s="4">
        <f t="shared" si="284"/>
        <v>0.22895297465304376</v>
      </c>
      <c r="O860" s="4">
        <f t="shared" si="285"/>
        <v>0.24587642758080855</v>
      </c>
      <c r="P860" s="4">
        <v>0</v>
      </c>
      <c r="Q860" s="4">
        <f t="shared" si="272"/>
        <v>0</v>
      </c>
      <c r="R860" s="5">
        <v>0</v>
      </c>
      <c r="S860" s="5">
        <f t="shared" si="273"/>
        <v>-11.219251658305598</v>
      </c>
      <c r="T860" s="5">
        <f t="shared" si="274"/>
        <v>19.986697391919371</v>
      </c>
      <c r="U860" s="6">
        <f t="shared" si="275"/>
        <v>1671.0530128089865</v>
      </c>
      <c r="V860" s="5">
        <v>0</v>
      </c>
      <c r="W860" s="5">
        <f t="shared" si="276"/>
        <v>11.846145887440876</v>
      </c>
      <c r="X860" s="5">
        <f t="shared" si="277"/>
        <v>6.6496674906347755</v>
      </c>
      <c r="Y860" s="5">
        <v>0</v>
      </c>
      <c r="Z860" s="5">
        <f t="shared" si="289"/>
        <v>0.62689422913527793</v>
      </c>
      <c r="AA860" s="5">
        <f t="shared" si="278"/>
        <v>-5.537635117445852</v>
      </c>
      <c r="AB860">
        <f t="shared" si="286"/>
        <v>0</v>
      </c>
    </row>
    <row r="861" spans="1:28" x14ac:dyDescent="0.25">
      <c r="A861">
        <f t="shared" si="287"/>
        <v>8.2899999999998677</v>
      </c>
      <c r="B861">
        <v>0</v>
      </c>
      <c r="C861" s="5">
        <f t="shared" si="279"/>
        <v>527.14331779611064</v>
      </c>
      <c r="D861" s="5">
        <f t="shared" si="280"/>
        <v>-220.22256519211697</v>
      </c>
      <c r="E861" s="2">
        <f t="shared" si="281"/>
        <v>527.14331779611064</v>
      </c>
      <c r="F861" s="2">
        <f t="shared" si="282"/>
        <v>0</v>
      </c>
      <c r="G861" s="3">
        <v>0</v>
      </c>
      <c r="H861" s="3">
        <f t="shared" si="283"/>
        <v>50.06260180690856</v>
      </c>
      <c r="I861" s="3">
        <f t="shared" si="288"/>
        <v>-89.228951201298514</v>
      </c>
      <c r="J861" s="2">
        <f t="shared" si="268"/>
        <v>102.31358576533616</v>
      </c>
      <c r="K861" s="2">
        <f t="shared" si="269"/>
        <v>102.31358576533616</v>
      </c>
      <c r="L861" s="2">
        <f t="shared" si="270"/>
        <v>69.743412246309575</v>
      </c>
      <c r="M861" s="5">
        <f t="shared" si="271"/>
        <v>0.41483243929822633</v>
      </c>
      <c r="N861" s="4">
        <f t="shared" si="284"/>
        <v>0.22874768809216137</v>
      </c>
      <c r="O861" s="4">
        <f t="shared" si="285"/>
        <v>0.24578167655871674</v>
      </c>
      <c r="P861" s="4">
        <v>0</v>
      </c>
      <c r="Q861" s="4">
        <f t="shared" si="272"/>
        <v>0</v>
      </c>
      <c r="R861" s="5">
        <v>0</v>
      </c>
      <c r="S861" s="5">
        <f t="shared" si="273"/>
        <v>-11.226081593806029</v>
      </c>
      <c r="T861" s="5">
        <f t="shared" si="274"/>
        <v>20.008778021147151</v>
      </c>
      <c r="U861" s="6">
        <f t="shared" si="275"/>
        <v>1670.384725270281</v>
      </c>
      <c r="V861" s="5">
        <v>0</v>
      </c>
      <c r="W861" s="5">
        <f t="shared" si="276"/>
        <v>11.854885351416092</v>
      </c>
      <c r="X861" s="5">
        <f t="shared" si="277"/>
        <v>6.6512762598274309</v>
      </c>
      <c r="Y861" s="5">
        <v>0</v>
      </c>
      <c r="Z861" s="5">
        <f t="shared" si="289"/>
        <v>0.62880375761006313</v>
      </c>
      <c r="AA861" s="5">
        <f t="shared" si="278"/>
        <v>-5.5139457190254184</v>
      </c>
      <c r="AB861">
        <f t="shared" si="286"/>
        <v>0</v>
      </c>
    </row>
    <row r="862" spans="1:28" x14ac:dyDescent="0.25">
      <c r="A862">
        <f t="shared" si="287"/>
        <v>8.2999999999998675</v>
      </c>
      <c r="B862">
        <v>0</v>
      </c>
      <c r="C862" s="5">
        <f t="shared" si="279"/>
        <v>527.64397525436755</v>
      </c>
      <c r="D862" s="5">
        <f t="shared" si="280"/>
        <v>-221.11513040141591</v>
      </c>
      <c r="E862" s="2">
        <f t="shared" si="281"/>
        <v>527.64397525436755</v>
      </c>
      <c r="F862" s="2">
        <f t="shared" si="282"/>
        <v>0</v>
      </c>
      <c r="G862" s="3">
        <v>0</v>
      </c>
      <c r="H862" s="3">
        <f t="shared" si="283"/>
        <v>50.068889844484659</v>
      </c>
      <c r="I862" s="3">
        <f t="shared" si="288"/>
        <v>-89.284090658488765</v>
      </c>
      <c r="J862" s="2">
        <f t="shared" si="268"/>
        <v>102.36475260055279</v>
      </c>
      <c r="K862" s="2">
        <f t="shared" si="269"/>
        <v>102.36475260055279</v>
      </c>
      <c r="L862" s="2">
        <f t="shared" si="270"/>
        <v>69.778290797922821</v>
      </c>
      <c r="M862" s="5">
        <f t="shared" si="271"/>
        <v>0.41482469338635564</v>
      </c>
      <c r="N862" s="4">
        <f t="shared" si="284"/>
        <v>0.22854310910207606</v>
      </c>
      <c r="O862" s="4">
        <f t="shared" si="285"/>
        <v>0.24568715559700152</v>
      </c>
      <c r="P862" s="4">
        <v>0</v>
      </c>
      <c r="Q862" s="4">
        <f t="shared" si="272"/>
        <v>0</v>
      </c>
      <c r="R862" s="5">
        <v>0</v>
      </c>
      <c r="S862" s="5">
        <f t="shared" si="273"/>
        <v>-11.232896727757856</v>
      </c>
      <c r="T862" s="5">
        <f t="shared" si="274"/>
        <v>20.030781048145226</v>
      </c>
      <c r="U862" s="6">
        <f t="shared" si="275"/>
        <v>1669.7167049931352</v>
      </c>
      <c r="V862" s="5">
        <v>0</v>
      </c>
      <c r="W862" s="5">
        <f t="shared" si="276"/>
        <v>11.863579238571424</v>
      </c>
      <c r="X862" s="5">
        <f t="shared" si="277"/>
        <v>6.6528788911496077</v>
      </c>
      <c r="Y862" s="5">
        <v>0</v>
      </c>
      <c r="Z862" s="5">
        <f t="shared" si="289"/>
        <v>0.63068251081356763</v>
      </c>
      <c r="AA862" s="5">
        <f t="shared" si="278"/>
        <v>-5.4903400607051651</v>
      </c>
      <c r="AB862">
        <f t="shared" si="286"/>
        <v>0</v>
      </c>
    </row>
    <row r="863" spans="1:28" x14ac:dyDescent="0.25">
      <c r="A863">
        <f t="shared" si="287"/>
        <v>8.3099999999998673</v>
      </c>
      <c r="B863">
        <v>0</v>
      </c>
      <c r="C863" s="5">
        <f t="shared" si="279"/>
        <v>528.14469568693801</v>
      </c>
      <c r="D863" s="5">
        <f t="shared" si="280"/>
        <v>-222.00824582500385</v>
      </c>
      <c r="E863" s="2">
        <f t="shared" si="281"/>
        <v>528.14469568693801</v>
      </c>
      <c r="F863" s="2">
        <f t="shared" si="282"/>
        <v>0</v>
      </c>
      <c r="G863" s="3">
        <v>0</v>
      </c>
      <c r="H863" s="3">
        <f t="shared" si="283"/>
        <v>50.075196669592792</v>
      </c>
      <c r="I863" s="3">
        <f t="shared" si="288"/>
        <v>-89.33899405909581</v>
      </c>
      <c r="J863" s="2">
        <f t="shared" si="268"/>
        <v>102.41572721505987</v>
      </c>
      <c r="K863" s="2">
        <f t="shared" si="269"/>
        <v>102.41572721505987</v>
      </c>
      <c r="L863" s="2">
        <f t="shared" si="270"/>
        <v>69.813038319740883</v>
      </c>
      <c r="M863" s="5">
        <f t="shared" si="271"/>
        <v>0.41481698103656067</v>
      </c>
      <c r="N863" s="4">
        <f t="shared" si="284"/>
        <v>0.22833923442584977</v>
      </c>
      <c r="O863" s="4">
        <f t="shared" si="285"/>
        <v>0.24559286404155783</v>
      </c>
      <c r="P863" s="4">
        <v>0</v>
      </c>
      <c r="Q863" s="4">
        <f t="shared" si="272"/>
        <v>0</v>
      </c>
      <c r="R863" s="5">
        <v>0</v>
      </c>
      <c r="S863" s="5">
        <f t="shared" si="273"/>
        <v>-11.239697040582248</v>
      </c>
      <c r="T863" s="5">
        <f t="shared" si="274"/>
        <v>20.052706607627986</v>
      </c>
      <c r="U863" s="6">
        <f t="shared" si="275"/>
        <v>1669.0489518706659</v>
      </c>
      <c r="V863" s="5">
        <v>0</v>
      </c>
      <c r="W863" s="5">
        <f t="shared" si="276"/>
        <v>11.872227687608504</v>
      </c>
      <c r="X863" s="5">
        <f t="shared" si="277"/>
        <v>6.6544753791376818</v>
      </c>
      <c r="Y863" s="5">
        <v>0</v>
      </c>
      <c r="Z863" s="5">
        <f t="shared" si="289"/>
        <v>0.63253064702625572</v>
      </c>
      <c r="AA863" s="5">
        <f t="shared" si="278"/>
        <v>-5.4668180132343309</v>
      </c>
      <c r="AB863">
        <f t="shared" si="286"/>
        <v>0</v>
      </c>
    </row>
    <row r="864" spans="1:28" x14ac:dyDescent="0.25">
      <c r="A864">
        <f t="shared" si="287"/>
        <v>8.3199999999998671</v>
      </c>
      <c r="B864">
        <v>0</v>
      </c>
      <c r="C864" s="5">
        <f t="shared" si="279"/>
        <v>528.64547928016634</v>
      </c>
      <c r="D864" s="5">
        <f t="shared" si="280"/>
        <v>-222.90190910649548</v>
      </c>
      <c r="E864" s="2">
        <f t="shared" si="281"/>
        <v>528.64547928016634</v>
      </c>
      <c r="F864" s="2">
        <f t="shared" si="282"/>
        <v>0</v>
      </c>
      <c r="G864" s="3">
        <v>0</v>
      </c>
      <c r="H864" s="3">
        <f t="shared" si="283"/>
        <v>50.081521976063051</v>
      </c>
      <c r="I864" s="3">
        <f t="shared" si="288"/>
        <v>-89.393662239228149</v>
      </c>
      <c r="J864" s="2">
        <f t="shared" ref="J864:J927" si="290">SQRT(G864^2+H864^2+I864^2)</f>
        <v>102.46651009954468</v>
      </c>
      <c r="K864" s="2">
        <f t="shared" ref="K864:K927" si="291">IF(D864&gt;=hwind,SQRT((G864-vxw)^2+(H864-vyw)^2+I864^2),J864)</f>
        <v>102.46651009954468</v>
      </c>
      <c r="L864" s="2">
        <f t="shared" ref="L864:L927" si="292">J864/1.467</f>
        <v>69.84765514624722</v>
      </c>
      <c r="M864" s="5">
        <f t="shared" ref="M864:M927" si="293">$G$9*(1+cdspin*N864^2)</f>
        <v>0.41480930205500854</v>
      </c>
      <c r="N864" s="4">
        <f t="shared" si="284"/>
        <v>0.22813606082092502</v>
      </c>
      <c r="O864" s="4">
        <f t="shared" si="285"/>
        <v>0.24549880123811729</v>
      </c>
      <c r="P864" s="4">
        <v>0</v>
      </c>
      <c r="Q864" s="4">
        <f t="shared" ref="Q864:Q927" si="294">IF(D864&gt;=hwind,vyw,0)</f>
        <v>0</v>
      </c>
      <c r="R864" s="5">
        <v>0</v>
      </c>
      <c r="S864" s="5">
        <f t="shared" ref="S864:S927" si="295">-const*$M864*$K864*(H864-Q864)</f>
        <v>-11.246482513016039</v>
      </c>
      <c r="T864" s="5">
        <f t="shared" ref="T864:T927" si="296">-const*$M864*$K864*I864</f>
        <v>20.074554835383502</v>
      </c>
      <c r="U864" s="6">
        <f t="shared" ref="U864:U927" si="297">omega*EXP(-A864/tau)*30/PI()</f>
        <v>1668.3814657960324</v>
      </c>
      <c r="V864" s="5">
        <v>0</v>
      </c>
      <c r="W864" s="5">
        <f t="shared" ref="W864:W927" si="298">const*($O864/omega)*K864*(wz*(G864-P864)-wx*I864)</f>
        <v>11.880830837351747</v>
      </c>
      <c r="X864" s="5">
        <f t="shared" ref="X864:X927" si="299">const*($O864/omega)*K864*(wx*(H864-Q864)-wy*(G864-P864))</f>
        <v>6.6560657184219707</v>
      </c>
      <c r="Y864" s="5">
        <v>0</v>
      </c>
      <c r="Z864" s="5">
        <f t="shared" si="289"/>
        <v>0.63434832433570776</v>
      </c>
      <c r="AA864" s="5">
        <f t="shared" ref="AA864:AA927" si="300">T864+X864-32.174</f>
        <v>-5.4433794461945268</v>
      </c>
      <c r="AB864">
        <f t="shared" si="286"/>
        <v>0</v>
      </c>
    </row>
    <row r="865" spans="1:28" x14ac:dyDescent="0.25">
      <c r="A865">
        <f t="shared" si="287"/>
        <v>8.3299999999998668</v>
      </c>
      <c r="B865">
        <v>0</v>
      </c>
      <c r="C865" s="5">
        <f t="shared" ref="C865:C928" si="301">C864+H864*dt+0.5*Z864*dt*dt</f>
        <v>529.14632621734313</v>
      </c>
      <c r="D865" s="5">
        <f t="shared" ref="D865:D928" si="302">D864+I864*dt+0.5*AA864*dt*dt</f>
        <v>-223.79611789786009</v>
      </c>
      <c r="E865" s="2">
        <f t="shared" ref="E865:E928" si="303">SQRT(B865^2+C865^2)</f>
        <v>529.14632621734313</v>
      </c>
      <c r="F865" s="2">
        <f t="shared" ref="F865:F928" si="304">ATAN2(C865,B865)*180/PI()</f>
        <v>0</v>
      </c>
      <c r="G865" s="3">
        <v>0</v>
      </c>
      <c r="H865" s="3">
        <f t="shared" ref="H865:H928" si="305">H864+Z864*dt</f>
        <v>50.087865459306407</v>
      </c>
      <c r="I865" s="3">
        <f t="shared" si="288"/>
        <v>-89.448096033690092</v>
      </c>
      <c r="J865" s="2">
        <f t="shared" si="290"/>
        <v>102.51710174562011</v>
      </c>
      <c r="K865" s="2">
        <f t="shared" si="291"/>
        <v>102.51710174562011</v>
      </c>
      <c r="L865" s="2">
        <f t="shared" si="292"/>
        <v>69.88214161255631</v>
      </c>
      <c r="M865" s="5">
        <f t="shared" si="293"/>
        <v>0.41480165624908855</v>
      </c>
      <c r="N865" s="4">
        <f t="shared" ref="N865:N928" si="306">(romega/K865)*EXP(-A865/(tau*146.7/J865))</f>
        <v>0.2279335850590781</v>
      </c>
      <c r="O865" s="4">
        <f t="shared" ref="O865:O928" si="307">1/(2.32+0.4/N865)</f>
        <v>0.24540496653227245</v>
      </c>
      <c r="P865" s="4">
        <v>0</v>
      </c>
      <c r="Q865" s="4">
        <f t="shared" si="294"/>
        <v>0</v>
      </c>
      <c r="R865" s="5">
        <v>0</v>
      </c>
      <c r="S865" s="5">
        <f t="shared" si="295"/>
        <v>-11.253253126110691</v>
      </c>
      <c r="T865" s="5">
        <f t="shared" si="296"/>
        <v>20.096325868259729</v>
      </c>
      <c r="U865" s="6">
        <f t="shared" si="297"/>
        <v>1667.7142466624371</v>
      </c>
      <c r="V865" s="5">
        <v>0</v>
      </c>
      <c r="W865" s="5">
        <f t="shared" si="298"/>
        <v>11.889388826741834</v>
      </c>
      <c r="X865" s="5">
        <f t="shared" si="299"/>
        <v>6.6576499037266146</v>
      </c>
      <c r="Y865" s="5">
        <v>0</v>
      </c>
      <c r="Z865" s="5">
        <f t="shared" si="289"/>
        <v>0.63613570063114366</v>
      </c>
      <c r="AA865" s="5">
        <f t="shared" si="300"/>
        <v>-5.4200242280136557</v>
      </c>
      <c r="AB865">
        <f t="shared" ref="AB865:AB928" si="308">IF($D865*$D866&lt;0,1,0)</f>
        <v>0</v>
      </c>
    </row>
    <row r="866" spans="1:28" x14ac:dyDescent="0.25">
      <c r="A866">
        <f t="shared" si="287"/>
        <v>8.3399999999998666</v>
      </c>
      <c r="B866">
        <v>0</v>
      </c>
      <c r="C866" s="5">
        <f t="shared" si="301"/>
        <v>529.64723667872124</v>
      </c>
      <c r="D866" s="5">
        <f t="shared" si="302"/>
        <v>-224.69086985940837</v>
      </c>
      <c r="E866" s="2">
        <f t="shared" si="303"/>
        <v>529.64723667872124</v>
      </c>
      <c r="F866" s="2">
        <f t="shared" si="304"/>
        <v>0</v>
      </c>
      <c r="G866" s="3">
        <v>0</v>
      </c>
      <c r="H866" s="3">
        <f t="shared" si="305"/>
        <v>50.09422681631272</v>
      </c>
      <c r="I866" s="3">
        <f t="shared" si="288"/>
        <v>-89.502296275970224</v>
      </c>
      <c r="J866" s="2">
        <f t="shared" si="290"/>
        <v>102.5675026457978</v>
      </c>
      <c r="K866" s="2">
        <f t="shared" si="291"/>
        <v>102.5675026457978</v>
      </c>
      <c r="L866" s="2">
        <f t="shared" si="292"/>
        <v>69.91649805439522</v>
      </c>
      <c r="M866" s="5">
        <f t="shared" si="293"/>
        <v>0.41479404342740439</v>
      </c>
      <c r="N866" s="4">
        <f t="shared" si="306"/>
        <v>0.22773180392637385</v>
      </c>
      <c r="O866" s="4">
        <f t="shared" si="307"/>
        <v>0.24531135926950229</v>
      </c>
      <c r="P866" s="4">
        <v>0</v>
      </c>
      <c r="Q866" s="4">
        <f t="shared" si="294"/>
        <v>0</v>
      </c>
      <c r="R866" s="5">
        <v>0</v>
      </c>
      <c r="S866" s="5">
        <f t="shared" si="295"/>
        <v>-11.260008861231238</v>
      </c>
      <c r="T866" s="5">
        <f t="shared" si="296"/>
        <v>20.118019844150762</v>
      </c>
      <c r="U866" s="6">
        <f t="shared" si="297"/>
        <v>1667.0472943631246</v>
      </c>
      <c r="V866" s="5">
        <v>0</v>
      </c>
      <c r="W866" s="5">
        <f t="shared" si="298"/>
        <v>11.897901794829364</v>
      </c>
      <c r="X866" s="5">
        <f t="shared" si="299"/>
        <v>6.6592279298695063</v>
      </c>
      <c r="Y866" s="5">
        <v>0</v>
      </c>
      <c r="Z866" s="5">
        <f t="shared" si="289"/>
        <v>0.63789293359812582</v>
      </c>
      <c r="AA866" s="5">
        <f t="shared" si="300"/>
        <v>-5.396752225979732</v>
      </c>
      <c r="AB866">
        <f t="shared" si="308"/>
        <v>0</v>
      </c>
    </row>
    <row r="867" spans="1:28" x14ac:dyDescent="0.25">
      <c r="A867">
        <f t="shared" si="287"/>
        <v>8.3499999999998664</v>
      </c>
      <c r="B867">
        <v>0</v>
      </c>
      <c r="C867" s="5">
        <f t="shared" si="301"/>
        <v>530.14821084153107</v>
      </c>
      <c r="D867" s="5">
        <f t="shared" si="302"/>
        <v>-225.58616265977938</v>
      </c>
      <c r="E867" s="2">
        <f t="shared" si="303"/>
        <v>530.14821084153107</v>
      </c>
      <c r="F867" s="2">
        <f t="shared" si="304"/>
        <v>0</v>
      </c>
      <c r="G867" s="3">
        <v>0</v>
      </c>
      <c r="H867" s="3">
        <f t="shared" si="305"/>
        <v>50.1006057456487</v>
      </c>
      <c r="I867" s="3">
        <f t="shared" si="288"/>
        <v>-89.55626379823002</v>
      </c>
      <c r="J867" s="2">
        <f t="shared" si="290"/>
        <v>102.61771329346163</v>
      </c>
      <c r="K867" s="2">
        <f t="shared" si="291"/>
        <v>102.61771329346163</v>
      </c>
      <c r="L867" s="2">
        <f t="shared" si="292"/>
        <v>69.950724808085639</v>
      </c>
      <c r="M867" s="5">
        <f t="shared" si="293"/>
        <v>0.41478646339976655</v>
      </c>
      <c r="N867" s="4">
        <f t="shared" si="306"/>
        <v>0.22753071422311927</v>
      </c>
      <c r="O867" s="4">
        <f t="shared" si="307"/>
        <v>0.24521797879519702</v>
      </c>
      <c r="P867" s="4">
        <v>0</v>
      </c>
      <c r="Q867" s="4">
        <f t="shared" si="294"/>
        <v>0</v>
      </c>
      <c r="R867" s="5">
        <v>0</v>
      </c>
      <c r="S867" s="5">
        <f t="shared" si="295"/>
        <v>-11.266749700055248</v>
      </c>
      <c r="T867" s="5">
        <f t="shared" si="296"/>
        <v>20.139636901983174</v>
      </c>
      <c r="U867" s="6">
        <f t="shared" si="297"/>
        <v>1666.3806087913827</v>
      </c>
      <c r="V867" s="5">
        <v>0</v>
      </c>
      <c r="W867" s="5">
        <f t="shared" si="298"/>
        <v>11.906369880768526</v>
      </c>
      <c r="X867" s="5">
        <f t="shared" si="299"/>
        <v>6.6607997917621899</v>
      </c>
      <c r="Y867" s="5">
        <v>0</v>
      </c>
      <c r="Z867" s="5">
        <f t="shared" si="289"/>
        <v>0.63962018071327797</v>
      </c>
      <c r="AA867" s="5">
        <f t="shared" si="300"/>
        <v>-5.3735633062546349</v>
      </c>
      <c r="AB867">
        <f t="shared" si="308"/>
        <v>0</v>
      </c>
    </row>
    <row r="868" spans="1:28" x14ac:dyDescent="0.25">
      <c r="A868">
        <f t="shared" si="287"/>
        <v>8.3599999999998662</v>
      </c>
      <c r="B868">
        <v>0</v>
      </c>
      <c r="C868" s="5">
        <f t="shared" si="301"/>
        <v>530.64924887999655</v>
      </c>
      <c r="D868" s="5">
        <f t="shared" si="302"/>
        <v>-226.481993975927</v>
      </c>
      <c r="E868" s="2">
        <f t="shared" si="303"/>
        <v>530.64924887999655</v>
      </c>
      <c r="F868" s="2">
        <f t="shared" si="304"/>
        <v>0</v>
      </c>
      <c r="G868" s="3">
        <v>0</v>
      </c>
      <c r="H868" s="3">
        <f t="shared" si="305"/>
        <v>50.107001947455835</v>
      </c>
      <c r="I868" s="3">
        <f t="shared" si="288"/>
        <v>-89.609999431292565</v>
      </c>
      <c r="J868" s="2">
        <f t="shared" si="290"/>
        <v>102.66773418284147</v>
      </c>
      <c r="K868" s="2">
        <f t="shared" si="291"/>
        <v>102.66773418284147</v>
      </c>
      <c r="L868" s="2">
        <f t="shared" si="292"/>
        <v>69.984822210525877</v>
      </c>
      <c r="M868" s="5">
        <f t="shared" si="293"/>
        <v>0.41477891597718436</v>
      </c>
      <c r="N868" s="4">
        <f t="shared" si="306"/>
        <v>0.22733031276381668</v>
      </c>
      <c r="O868" s="4">
        <f t="shared" si="307"/>
        <v>0.24512482445468214</v>
      </c>
      <c r="P868" s="4">
        <v>0</v>
      </c>
      <c r="Q868" s="4">
        <f t="shared" si="294"/>
        <v>0</v>
      </c>
      <c r="R868" s="5">
        <v>0</v>
      </c>
      <c r="S868" s="5">
        <f t="shared" si="295"/>
        <v>-11.273475624571761</v>
      </c>
      <c r="T868" s="5">
        <f t="shared" si="296"/>
        <v>20.161177181702435</v>
      </c>
      <c r="U868" s="6">
        <f t="shared" si="297"/>
        <v>1665.7141898405421</v>
      </c>
      <c r="V868" s="5">
        <v>0</v>
      </c>
      <c r="W868" s="5">
        <f t="shared" si="298"/>
        <v>11.91479322381082</v>
      </c>
      <c r="X868" s="5">
        <f t="shared" si="299"/>
        <v>6.6623654844097651</v>
      </c>
      <c r="Y868" s="5">
        <v>0</v>
      </c>
      <c r="Z868" s="5">
        <f t="shared" si="289"/>
        <v>0.64131759923905918</v>
      </c>
      <c r="AA868" s="5">
        <f t="shared" si="300"/>
        <v>-5.3504573338877996</v>
      </c>
      <c r="AB868">
        <f t="shared" si="308"/>
        <v>0</v>
      </c>
    </row>
    <row r="869" spans="1:28" x14ac:dyDescent="0.25">
      <c r="A869">
        <f t="shared" si="287"/>
        <v>8.369999999999866</v>
      </c>
      <c r="B869">
        <v>0</v>
      </c>
      <c r="C869" s="5">
        <f t="shared" si="301"/>
        <v>531.15035096535109</v>
      </c>
      <c r="D869" s="5">
        <f t="shared" si="302"/>
        <v>-227.37836149310661</v>
      </c>
      <c r="E869" s="2">
        <f t="shared" si="303"/>
        <v>531.15035096535109</v>
      </c>
      <c r="F869" s="2">
        <f t="shared" si="304"/>
        <v>0</v>
      </c>
      <c r="G869" s="3">
        <v>0</v>
      </c>
      <c r="H869" s="3">
        <f t="shared" si="305"/>
        <v>50.113415123448227</v>
      </c>
      <c r="I869" s="3">
        <f t="shared" si="288"/>
        <v>-89.663504004631449</v>
      </c>
      <c r="J869" s="2">
        <f t="shared" si="290"/>
        <v>102.71756580898717</v>
      </c>
      <c r="K869" s="2">
        <f t="shared" si="291"/>
        <v>102.71756580898717</v>
      </c>
      <c r="L869" s="2">
        <f t="shared" si="292"/>
        <v>70.018790599173258</v>
      </c>
      <c r="M869" s="5">
        <f t="shared" si="293"/>
        <v>0.414771400971858</v>
      </c>
      <c r="N869" s="4">
        <f t="shared" si="306"/>
        <v>0.22713059637711763</v>
      </c>
      <c r="O869" s="4">
        <f t="shared" si="307"/>
        <v>0.24503189559324273</v>
      </c>
      <c r="P869" s="4">
        <v>0</v>
      </c>
      <c r="Q869" s="4">
        <f t="shared" si="294"/>
        <v>0</v>
      </c>
      <c r="R869" s="5">
        <v>0</v>
      </c>
      <c r="S869" s="5">
        <f t="shared" si="295"/>
        <v>-11.280186617080238</v>
      </c>
      <c r="T869" s="5">
        <f t="shared" si="296"/>
        <v>20.182640824259387</v>
      </c>
      <c r="U869" s="6">
        <f t="shared" si="297"/>
        <v>1665.0480374039751</v>
      </c>
      <c r="V869" s="5">
        <v>0</v>
      </c>
      <c r="W869" s="5">
        <f t="shared" si="298"/>
        <v>11.923171963298856</v>
      </c>
      <c r="X869" s="5">
        <f t="shared" si="299"/>
        <v>6.6639250029107844</v>
      </c>
      <c r="Y869" s="5">
        <v>0</v>
      </c>
      <c r="Z869" s="5">
        <f t="shared" si="289"/>
        <v>0.64298534621861769</v>
      </c>
      <c r="AA869" s="5">
        <f t="shared" si="300"/>
        <v>-5.3274341728298289</v>
      </c>
      <c r="AB869">
        <f t="shared" si="308"/>
        <v>0</v>
      </c>
    </row>
    <row r="870" spans="1:28" x14ac:dyDescent="0.25">
      <c r="A870">
        <f t="shared" si="287"/>
        <v>8.3799999999998658</v>
      </c>
      <c r="B870">
        <v>0</v>
      </c>
      <c r="C870" s="5">
        <f t="shared" si="301"/>
        <v>531.65151726585293</v>
      </c>
      <c r="D870" s="5">
        <f t="shared" si="302"/>
        <v>-228.27526290486156</v>
      </c>
      <c r="E870" s="2">
        <f t="shared" si="303"/>
        <v>531.65151726585293</v>
      </c>
      <c r="F870" s="2">
        <f t="shared" si="304"/>
        <v>0</v>
      </c>
      <c r="G870" s="3">
        <v>0</v>
      </c>
      <c r="H870" s="3">
        <f t="shared" si="305"/>
        <v>50.119844976910414</v>
      </c>
      <c r="I870" s="3">
        <f t="shared" si="288"/>
        <v>-89.716778346359746</v>
      </c>
      <c r="J870" s="2">
        <f t="shared" si="290"/>
        <v>102.76720866774274</v>
      </c>
      <c r="K870" s="2">
        <f t="shared" si="291"/>
        <v>102.76720866774274</v>
      </c>
      <c r="L870" s="2">
        <f t="shared" si="292"/>
        <v>70.052630312026395</v>
      </c>
      <c r="M870" s="5">
        <f t="shared" si="293"/>
        <v>0.41476391819717112</v>
      </c>
      <c r="N870" s="4">
        <f t="shared" si="306"/>
        <v>0.22693156190577568</v>
      </c>
      <c r="O870" s="4">
        <f t="shared" si="307"/>
        <v>0.24493919155614724</v>
      </c>
      <c r="P870" s="4">
        <v>0</v>
      </c>
      <c r="Q870" s="4">
        <f t="shared" si="294"/>
        <v>0</v>
      </c>
      <c r="R870" s="5">
        <v>0</v>
      </c>
      <c r="S870" s="5">
        <f t="shared" si="295"/>
        <v>-11.286882660189496</v>
      </c>
      <c r="T870" s="5">
        <f t="shared" si="296"/>
        <v>20.204027971596776</v>
      </c>
      <c r="U870" s="6">
        <f t="shared" si="297"/>
        <v>1664.3821513750977</v>
      </c>
      <c r="V870" s="5">
        <v>0</v>
      </c>
      <c r="W870" s="5">
        <f t="shared" si="298"/>
        <v>11.931506238660212</v>
      </c>
      <c r="X870" s="5">
        <f t="shared" si="299"/>
        <v>6.6654783424571473</v>
      </c>
      <c r="Y870" s="5">
        <v>0</v>
      </c>
      <c r="Z870" s="5">
        <f t="shared" si="289"/>
        <v>0.64462357847071594</v>
      </c>
      <c r="AA870" s="5">
        <f t="shared" si="300"/>
        <v>-5.3044936859460776</v>
      </c>
      <c r="AB870">
        <f t="shared" si="308"/>
        <v>0</v>
      </c>
    </row>
    <row r="871" spans="1:28" x14ac:dyDescent="0.25">
      <c r="A871">
        <f t="shared" si="287"/>
        <v>8.3899999999998656</v>
      </c>
      <c r="B871">
        <v>0</v>
      </c>
      <c r="C871" s="5">
        <f t="shared" si="301"/>
        <v>532.1527479468009</v>
      </c>
      <c r="D871" s="5">
        <f t="shared" si="302"/>
        <v>-229.17269591300945</v>
      </c>
      <c r="E871" s="2">
        <f t="shared" si="303"/>
        <v>532.1527479468009</v>
      </c>
      <c r="F871" s="2">
        <f t="shared" si="304"/>
        <v>0</v>
      </c>
      <c r="G871" s="3">
        <v>0</v>
      </c>
      <c r="H871" s="3">
        <f t="shared" si="305"/>
        <v>50.126291212695122</v>
      </c>
      <c r="I871" s="3">
        <f t="shared" si="288"/>
        <v>-89.76982328321921</v>
      </c>
      <c r="J871" s="2">
        <f t="shared" si="290"/>
        <v>102.81666325572097</v>
      </c>
      <c r="K871" s="2">
        <f t="shared" si="291"/>
        <v>102.81666325572097</v>
      </c>
      <c r="L871" s="2">
        <f t="shared" si="292"/>
        <v>70.086341687608012</v>
      </c>
      <c r="M871" s="5">
        <f t="shared" si="293"/>
        <v>0.41475646746768313</v>
      </c>
      <c r="N871" s="4">
        <f t="shared" si="306"/>
        <v>0.22673320620659954</v>
      </c>
      <c r="O871" s="4">
        <f t="shared" si="307"/>
        <v>0.2448467116886707</v>
      </c>
      <c r="P871" s="4">
        <v>0</v>
      </c>
      <c r="Q871" s="4">
        <f t="shared" si="294"/>
        <v>0</v>
      </c>
      <c r="R871" s="5">
        <v>0</v>
      </c>
      <c r="S871" s="5">
        <f t="shared" si="295"/>
        <v>-11.293563736816669</v>
      </c>
      <c r="T871" s="5">
        <f t="shared" si="296"/>
        <v>20.225338766635939</v>
      </c>
      <c r="U871" s="6">
        <f t="shared" si="297"/>
        <v>1663.7165316473681</v>
      </c>
      <c r="V871" s="5">
        <v>0</v>
      </c>
      <c r="W871" s="5">
        <f t="shared" si="298"/>
        <v>11.939796189401342</v>
      </c>
      <c r="X871" s="5">
        <f t="shared" si="299"/>
        <v>6.6670254983339952</v>
      </c>
      <c r="Y871" s="5">
        <v>0</v>
      </c>
      <c r="Z871" s="5">
        <f t="shared" si="289"/>
        <v>0.64623245258467321</v>
      </c>
      <c r="AA871" s="5">
        <f t="shared" si="300"/>
        <v>-5.2816357350300649</v>
      </c>
      <c r="AB871">
        <f t="shared" si="308"/>
        <v>0</v>
      </c>
    </row>
    <row r="872" spans="1:28" x14ac:dyDescent="0.25">
      <c r="A872">
        <f t="shared" si="287"/>
        <v>8.3999999999998654</v>
      </c>
      <c r="B872">
        <v>0</v>
      </c>
      <c r="C872" s="5">
        <f t="shared" si="301"/>
        <v>532.65404317055049</v>
      </c>
      <c r="D872" s="5">
        <f t="shared" si="302"/>
        <v>-230.0706582276284</v>
      </c>
      <c r="E872" s="2">
        <f t="shared" si="303"/>
        <v>532.65404317055049</v>
      </c>
      <c r="F872" s="2">
        <f t="shared" si="304"/>
        <v>0</v>
      </c>
      <c r="G872" s="3">
        <v>0</v>
      </c>
      <c r="H872" s="3">
        <f t="shared" si="305"/>
        <v>50.132753537220971</v>
      </c>
      <c r="I872" s="3">
        <f t="shared" si="288"/>
        <v>-89.822639640569506</v>
      </c>
      <c r="J872" s="2">
        <f t="shared" si="290"/>
        <v>102.86593007027813</v>
      </c>
      <c r="K872" s="2">
        <f t="shared" si="291"/>
        <v>102.86593007027813</v>
      </c>
      <c r="L872" s="2">
        <f t="shared" si="292"/>
        <v>70.119925064947594</v>
      </c>
      <c r="M872" s="5">
        <f t="shared" si="293"/>
        <v>0.41474904859912148</v>
      </c>
      <c r="N872" s="4">
        <f t="shared" si="306"/>
        <v>0.22653552615040592</v>
      </c>
      <c r="O872" s="4">
        <f t="shared" si="307"/>
        <v>0.24475445533611817</v>
      </c>
      <c r="P872" s="4">
        <v>0</v>
      </c>
      <c r="Q872" s="4">
        <f t="shared" si="294"/>
        <v>0</v>
      </c>
      <c r="R872" s="5">
        <v>0</v>
      </c>
      <c r="S872" s="5">
        <f t="shared" si="295"/>
        <v>-11.300229830186129</v>
      </c>
      <c r="T872" s="5">
        <f t="shared" si="296"/>
        <v>20.246573353263461</v>
      </c>
      <c r="U872" s="6">
        <f t="shared" si="297"/>
        <v>1663.0511781142873</v>
      </c>
      <c r="V872" s="5">
        <v>0</v>
      </c>
      <c r="W872" s="5">
        <f t="shared" si="298"/>
        <v>11.948041955101568</v>
      </c>
      <c r="X872" s="5">
        <f t="shared" si="299"/>
        <v>6.6685664659196027</v>
      </c>
      <c r="Y872" s="5">
        <v>0</v>
      </c>
      <c r="Z872" s="5">
        <f t="shared" si="289"/>
        <v>0.64781212491543805</v>
      </c>
      <c r="AA872" s="5">
        <f t="shared" si="300"/>
        <v>-5.2588601808169351</v>
      </c>
      <c r="AB872">
        <f t="shared" si="308"/>
        <v>0</v>
      </c>
    </row>
    <row r="873" spans="1:28" x14ac:dyDescent="0.25">
      <c r="A873">
        <f t="shared" si="287"/>
        <v>8.4099999999998651</v>
      </c>
      <c r="B873">
        <v>0</v>
      </c>
      <c r="C873" s="5">
        <f t="shared" si="301"/>
        <v>533.15540309652897</v>
      </c>
      <c r="D873" s="5">
        <f t="shared" si="302"/>
        <v>-230.96914756704314</v>
      </c>
      <c r="E873" s="2">
        <f t="shared" si="303"/>
        <v>533.15540309652897</v>
      </c>
      <c r="F873" s="2">
        <f t="shared" si="304"/>
        <v>0</v>
      </c>
      <c r="G873" s="3">
        <v>0</v>
      </c>
      <c r="H873" s="3">
        <f t="shared" si="305"/>
        <v>50.139231658470123</v>
      </c>
      <c r="I873" s="3">
        <f t="shared" si="288"/>
        <v>-89.875228242377673</v>
      </c>
      <c r="J873" s="2">
        <f t="shared" si="290"/>
        <v>102.915009609489</v>
      </c>
      <c r="K873" s="2">
        <f t="shared" si="291"/>
        <v>102.915009609489</v>
      </c>
      <c r="L873" s="2">
        <f t="shared" si="292"/>
        <v>70.153380783564415</v>
      </c>
      <c r="M873" s="5">
        <f t="shared" si="293"/>
        <v>0.41474166140837382</v>
      </c>
      <c r="N873" s="4">
        <f t="shared" si="306"/>
        <v>0.22633851862197185</v>
      </c>
      <c r="O873" s="4">
        <f t="shared" si="307"/>
        <v>0.2446624218438474</v>
      </c>
      <c r="P873" s="4">
        <v>0</v>
      </c>
      <c r="Q873" s="4">
        <f t="shared" si="294"/>
        <v>0</v>
      </c>
      <c r="R873" s="5">
        <v>0</v>
      </c>
      <c r="S873" s="5">
        <f t="shared" si="295"/>
        <v>-11.306880923828421</v>
      </c>
      <c r="T873" s="5">
        <f t="shared" si="296"/>
        <v>20.26773187631796</v>
      </c>
      <c r="U873" s="6">
        <f t="shared" si="297"/>
        <v>1662.3860906693985</v>
      </c>
      <c r="V873" s="5">
        <v>0</v>
      </c>
      <c r="W873" s="5">
        <f t="shared" si="298"/>
        <v>11.956243675407087</v>
      </c>
      <c r="X873" s="5">
        <f t="shared" si="299"/>
        <v>6.6701012406852591</v>
      </c>
      <c r="Y873" s="5">
        <v>0</v>
      </c>
      <c r="Z873" s="5">
        <f t="shared" si="289"/>
        <v>0.64936275157866596</v>
      </c>
      <c r="AA873" s="5">
        <f t="shared" si="300"/>
        <v>-5.2361668829967805</v>
      </c>
      <c r="AB873">
        <f t="shared" si="308"/>
        <v>0</v>
      </c>
    </row>
    <row r="874" spans="1:28" x14ac:dyDescent="0.25">
      <c r="A874">
        <f t="shared" ref="A874:A937" si="309">A873+dt</f>
        <v>8.4199999999998649</v>
      </c>
      <c r="B874">
        <v>0</v>
      </c>
      <c r="C874" s="5">
        <f t="shared" si="301"/>
        <v>533.65682788125116</v>
      </c>
      <c r="D874" s="5">
        <f t="shared" si="302"/>
        <v>-231.86816165781107</v>
      </c>
      <c r="E874" s="2">
        <f t="shared" si="303"/>
        <v>533.65682788125116</v>
      </c>
      <c r="F874" s="2">
        <f t="shared" si="304"/>
        <v>0</v>
      </c>
      <c r="G874" s="3">
        <v>0</v>
      </c>
      <c r="H874" s="3">
        <f t="shared" si="305"/>
        <v>50.145725285985911</v>
      </c>
      <c r="I874" s="3">
        <f t="shared" ref="I874:I937" si="310">I873+AA873*dt</f>
        <v>-89.927589911207647</v>
      </c>
      <c r="J874" s="2">
        <f t="shared" si="290"/>
        <v>102.96390237212216</v>
      </c>
      <c r="K874" s="2">
        <f t="shared" si="291"/>
        <v>102.96390237212216</v>
      </c>
      <c r="L874" s="2">
        <f t="shared" si="292"/>
        <v>70.186709183450688</v>
      </c>
      <c r="M874" s="5">
        <f t="shared" si="293"/>
        <v>0.41473430571348119</v>
      </c>
      <c r="N874" s="4">
        <f t="shared" si="306"/>
        <v>0.22614218051998761</v>
      </c>
      <c r="O874" s="4">
        <f t="shared" si="307"/>
        <v>0.24457061055729151</v>
      </c>
      <c r="P874" s="4">
        <v>0</v>
      </c>
      <c r="Q874" s="4">
        <f t="shared" si="294"/>
        <v>0</v>
      </c>
      <c r="R874" s="5">
        <v>0</v>
      </c>
      <c r="S874" s="5">
        <f t="shared" si="295"/>
        <v>-11.313517001579221</v>
      </c>
      <c r="T874" s="5">
        <f t="shared" si="296"/>
        <v>20.288814481576978</v>
      </c>
      <c r="U874" s="6">
        <f t="shared" si="297"/>
        <v>1661.7212692062878</v>
      </c>
      <c r="V874" s="5">
        <v>0</v>
      </c>
      <c r="W874" s="5">
        <f t="shared" si="298"/>
        <v>11.964401490025097</v>
      </c>
      <c r="X874" s="5">
        <f t="shared" si="299"/>
        <v>6.6716298181951581</v>
      </c>
      <c r="Y874" s="5">
        <v>0</v>
      </c>
      <c r="Z874" s="5">
        <f t="shared" ref="Z874:Z937" si="311">S874+W874</f>
        <v>0.65088448844587532</v>
      </c>
      <c r="AA874" s="5">
        <f t="shared" si="300"/>
        <v>-5.2135557002278645</v>
      </c>
      <c r="AB874">
        <f t="shared" si="308"/>
        <v>0</v>
      </c>
    </row>
    <row r="875" spans="1:28" x14ac:dyDescent="0.25">
      <c r="A875">
        <f t="shared" si="309"/>
        <v>8.4299999999998647</v>
      </c>
      <c r="B875">
        <v>0</v>
      </c>
      <c r="C875" s="5">
        <f t="shared" si="301"/>
        <v>534.15831767833538</v>
      </c>
      <c r="D875" s="5">
        <f t="shared" si="302"/>
        <v>-232.76769823470815</v>
      </c>
      <c r="E875" s="2">
        <f t="shared" si="303"/>
        <v>534.15831767833538</v>
      </c>
      <c r="F875" s="2">
        <f t="shared" si="304"/>
        <v>0</v>
      </c>
      <c r="G875" s="3">
        <v>0</v>
      </c>
      <c r="H875" s="3">
        <f t="shared" si="305"/>
        <v>50.152234130870369</v>
      </c>
      <c r="I875" s="3">
        <f t="shared" si="310"/>
        <v>-89.979725468209921</v>
      </c>
      <c r="J875" s="2">
        <f t="shared" si="290"/>
        <v>103.0126088576154</v>
      </c>
      <c r="K875" s="2">
        <f t="shared" si="291"/>
        <v>103.0126088576154</v>
      </c>
      <c r="L875" s="2">
        <f t="shared" si="292"/>
        <v>70.219910605054807</v>
      </c>
      <c r="M875" s="5">
        <f t="shared" si="293"/>
        <v>0.41472698133362967</v>
      </c>
      <c r="N875" s="4">
        <f t="shared" si="306"/>
        <v>0.22594650875700872</v>
      </c>
      <c r="O875" s="4">
        <f t="shared" si="307"/>
        <v>0.24447902082198125</v>
      </c>
      <c r="P875" s="4">
        <v>0</v>
      </c>
      <c r="Q875" s="4">
        <f t="shared" si="294"/>
        <v>0</v>
      </c>
      <c r="R875" s="5">
        <v>0</v>
      </c>
      <c r="S875" s="5">
        <f t="shared" si="295"/>
        <v>-11.320138047578226</v>
      </c>
      <c r="T875" s="5">
        <f t="shared" si="296"/>
        <v>20.309821315743836</v>
      </c>
      <c r="U875" s="6">
        <f t="shared" si="297"/>
        <v>1661.0567136185832</v>
      </c>
      <c r="V875" s="5">
        <v>0</v>
      </c>
      <c r="W875" s="5">
        <f t="shared" si="298"/>
        <v>11.972515538717916</v>
      </c>
      <c r="X875" s="5">
        <f t="shared" si="299"/>
        <v>6.6731521941062661</v>
      </c>
      <c r="Y875" s="5">
        <v>0</v>
      </c>
      <c r="Z875" s="5">
        <f t="shared" si="311"/>
        <v>0.65237749113969024</v>
      </c>
      <c r="AA875" s="5">
        <f t="shared" si="300"/>
        <v>-5.1910264901498984</v>
      </c>
      <c r="AB875">
        <f t="shared" si="308"/>
        <v>0</v>
      </c>
    </row>
    <row r="876" spans="1:28" x14ac:dyDescent="0.25">
      <c r="A876">
        <f t="shared" si="309"/>
        <v>8.4399999999998645</v>
      </c>
      <c r="B876">
        <v>0</v>
      </c>
      <c r="C876" s="5">
        <f t="shared" si="301"/>
        <v>534.65987263851866</v>
      </c>
      <c r="D876" s="5">
        <f t="shared" si="302"/>
        <v>-233.66775504071478</v>
      </c>
      <c r="E876" s="2">
        <f t="shared" si="303"/>
        <v>534.65987263851866</v>
      </c>
      <c r="F876" s="2">
        <f t="shared" si="304"/>
        <v>0</v>
      </c>
      <c r="G876" s="3">
        <v>0</v>
      </c>
      <c r="H876" s="3">
        <f t="shared" si="305"/>
        <v>50.158757905781769</v>
      </c>
      <c r="I876" s="3">
        <f t="shared" si="310"/>
        <v>-90.031635733111415</v>
      </c>
      <c r="J876" s="2">
        <f t="shared" si="290"/>
        <v>103.06112956605168</v>
      </c>
      <c r="K876" s="2">
        <f t="shared" si="291"/>
        <v>103.06112956605168</v>
      </c>
      <c r="L876" s="2">
        <f t="shared" si="292"/>
        <v>70.252985389264936</v>
      </c>
      <c r="M876" s="5">
        <f t="shared" si="293"/>
        <v>0.41471968808914339</v>
      </c>
      <c r="N876" s="4">
        <f t="shared" si="306"/>
        <v>0.22575150025940821</v>
      </c>
      <c r="O876" s="4">
        <f t="shared" si="307"/>
        <v>0.24438765198356702</v>
      </c>
      <c r="P876" s="4">
        <v>0</v>
      </c>
      <c r="Q876" s="4">
        <f t="shared" si="294"/>
        <v>0</v>
      </c>
      <c r="R876" s="5">
        <v>0</v>
      </c>
      <c r="S876" s="5">
        <f t="shared" si="295"/>
        <v>-11.326744046268125</v>
      </c>
      <c r="T876" s="5">
        <f t="shared" si="296"/>
        <v>20.330752526434722</v>
      </c>
      <c r="U876" s="6">
        <f t="shared" si="297"/>
        <v>1660.392423799957</v>
      </c>
      <c r="V876" s="5">
        <v>0</v>
      </c>
      <c r="W876" s="5">
        <f t="shared" si="298"/>
        <v>11.980585961297225</v>
      </c>
      <c r="X876" s="5">
        <f t="shared" si="299"/>
        <v>6.6746683641682134</v>
      </c>
      <c r="Y876" s="5">
        <v>0</v>
      </c>
      <c r="Z876" s="5">
        <f t="shared" si="311"/>
        <v>0.6538419150290995</v>
      </c>
      <c r="AA876" s="5">
        <f t="shared" si="300"/>
        <v>-5.168579109397065</v>
      </c>
      <c r="AB876">
        <f t="shared" si="308"/>
        <v>0</v>
      </c>
    </row>
    <row r="877" spans="1:28" x14ac:dyDescent="0.25">
      <c r="A877">
        <f t="shared" si="309"/>
        <v>8.4499999999998643</v>
      </c>
      <c r="B877">
        <v>0</v>
      </c>
      <c r="C877" s="5">
        <f t="shared" si="301"/>
        <v>535.16149290967223</v>
      </c>
      <c r="D877" s="5">
        <f t="shared" si="302"/>
        <v>-234.56832982700138</v>
      </c>
      <c r="E877" s="2">
        <f t="shared" si="303"/>
        <v>535.16149290967223</v>
      </c>
      <c r="F877" s="2">
        <f t="shared" si="304"/>
        <v>0</v>
      </c>
      <c r="G877" s="3">
        <v>0</v>
      </c>
      <c r="H877" s="3">
        <f t="shared" si="305"/>
        <v>50.165296324932058</v>
      </c>
      <c r="I877" s="3">
        <f t="shared" si="310"/>
        <v>-90.083321524205388</v>
      </c>
      <c r="J877" s="2">
        <f t="shared" si="290"/>
        <v>103.1094649981349</v>
      </c>
      <c r="K877" s="2">
        <f t="shared" si="291"/>
        <v>103.1094649981349</v>
      </c>
      <c r="L877" s="2">
        <f t="shared" si="292"/>
        <v>70.285933877392566</v>
      </c>
      <c r="M877" s="5">
        <f t="shared" si="293"/>
        <v>0.41471242580147721</v>
      </c>
      <c r="N877" s="4">
        <f t="shared" si="306"/>
        <v>0.22555715196732865</v>
      </c>
      <c r="O877" s="4">
        <f t="shared" si="307"/>
        <v>0.2442965033878404</v>
      </c>
      <c r="P877" s="4">
        <v>0</v>
      </c>
      <c r="Q877" s="4">
        <f t="shared" si="294"/>
        <v>0</v>
      </c>
      <c r="R877" s="5">
        <v>0</v>
      </c>
      <c r="S877" s="5">
        <f t="shared" si="295"/>
        <v>-11.333334982393493</v>
      </c>
      <c r="T877" s="5">
        <f t="shared" si="296"/>
        <v>20.351608262165694</v>
      </c>
      <c r="U877" s="6">
        <f t="shared" si="297"/>
        <v>1659.7283996441217</v>
      </c>
      <c r="V877" s="5">
        <v>0</v>
      </c>
      <c r="W877" s="5">
        <f t="shared" si="298"/>
        <v>11.988612897618305</v>
      </c>
      <c r="X877" s="5">
        <f t="shared" si="299"/>
        <v>6.6761783242231481</v>
      </c>
      <c r="Y877" s="5">
        <v>0</v>
      </c>
      <c r="Z877" s="5">
        <f t="shared" si="311"/>
        <v>0.65527791522481138</v>
      </c>
      <c r="AA877" s="5">
        <f t="shared" si="300"/>
        <v>-5.1462134136111573</v>
      </c>
      <c r="AB877">
        <f t="shared" si="308"/>
        <v>0</v>
      </c>
    </row>
    <row r="878" spans="1:28" x14ac:dyDescent="0.25">
      <c r="A878">
        <f t="shared" si="309"/>
        <v>8.4599999999998641</v>
      </c>
      <c r="B878">
        <v>0</v>
      </c>
      <c r="C878" s="5">
        <f t="shared" si="301"/>
        <v>535.66317863681729</v>
      </c>
      <c r="D878" s="5">
        <f t="shared" si="302"/>
        <v>-235.46942035291411</v>
      </c>
      <c r="E878" s="2">
        <f t="shared" si="303"/>
        <v>535.66317863681729</v>
      </c>
      <c r="F878" s="2">
        <f t="shared" si="304"/>
        <v>0</v>
      </c>
      <c r="G878" s="3">
        <v>0</v>
      </c>
      <c r="H878" s="3">
        <f t="shared" si="305"/>
        <v>50.171849104084309</v>
      </c>
      <c r="I878" s="3">
        <f t="shared" si="310"/>
        <v>-90.134783658341505</v>
      </c>
      <c r="J878" s="2">
        <f t="shared" si="290"/>
        <v>103.15761565516641</v>
      </c>
      <c r="K878" s="2">
        <f t="shared" si="291"/>
        <v>103.15761565516641</v>
      </c>
      <c r="L878" s="2">
        <f t="shared" si="292"/>
        <v>70.318756411156372</v>
      </c>
      <c r="M878" s="5">
        <f t="shared" si="293"/>
        <v>0.4147051942932089</v>
      </c>
      <c r="N878" s="4">
        <f t="shared" si="306"/>
        <v>0.22536346083463396</v>
      </c>
      <c r="O878" s="4">
        <f t="shared" si="307"/>
        <v>0.2442055743807558</v>
      </c>
      <c r="P878" s="4">
        <v>0</v>
      </c>
      <c r="Q878" s="4">
        <f t="shared" si="294"/>
        <v>0</v>
      </c>
      <c r="R878" s="5">
        <v>0</v>
      </c>
      <c r="S878" s="5">
        <f t="shared" si="295"/>
        <v>-11.339910840999737</v>
      </c>
      <c r="T878" s="5">
        <f t="shared" si="296"/>
        <v>20.372388672339877</v>
      </c>
      <c r="U878" s="6">
        <f t="shared" si="297"/>
        <v>1659.0646410448344</v>
      </c>
      <c r="V878" s="5">
        <v>0</v>
      </c>
      <c r="W878" s="5">
        <f t="shared" si="298"/>
        <v>11.996596487574383</v>
      </c>
      <c r="X878" s="5">
        <f t="shared" si="299"/>
        <v>6.6776820702056225</v>
      </c>
      <c r="Y878" s="5">
        <v>0</v>
      </c>
      <c r="Z878" s="5">
        <f t="shared" si="311"/>
        <v>0.65668564657464579</v>
      </c>
      <c r="AA878" s="5">
        <f t="shared" si="300"/>
        <v>-5.123929257454499</v>
      </c>
      <c r="AB878">
        <f t="shared" si="308"/>
        <v>0</v>
      </c>
    </row>
    <row r="879" spans="1:28" x14ac:dyDescent="0.25">
      <c r="A879">
        <f t="shared" si="309"/>
        <v>8.4699999999998639</v>
      </c>
      <c r="B879">
        <v>0</v>
      </c>
      <c r="C879" s="5">
        <f t="shared" si="301"/>
        <v>536.16492996214049</v>
      </c>
      <c r="D879" s="5">
        <f t="shared" si="302"/>
        <v>-236.37102438596042</v>
      </c>
      <c r="E879" s="2">
        <f t="shared" si="303"/>
        <v>536.16492996214049</v>
      </c>
      <c r="F879" s="2">
        <f t="shared" si="304"/>
        <v>0</v>
      </c>
      <c r="G879" s="3">
        <v>0</v>
      </c>
      <c r="H879" s="3">
        <f t="shared" si="305"/>
        <v>50.178415960550055</v>
      </c>
      <c r="I879" s="3">
        <f t="shared" si="310"/>
        <v>-90.186022950916055</v>
      </c>
      <c r="J879" s="2">
        <f t="shared" si="290"/>
        <v>103.20558203902122</v>
      </c>
      <c r="K879" s="2">
        <f t="shared" si="291"/>
        <v>103.20558203902122</v>
      </c>
      <c r="L879" s="2">
        <f t="shared" si="292"/>
        <v>70.351453332666139</v>
      </c>
      <c r="M879" s="5">
        <f t="shared" si="293"/>
        <v>0.41469799338803237</v>
      </c>
      <c r="N879" s="4">
        <f t="shared" si="306"/>
        <v>0.22517042382886157</v>
      </c>
      <c r="O879" s="4">
        <f t="shared" si="307"/>
        <v>0.24411486430845147</v>
      </c>
      <c r="P879" s="4">
        <v>0</v>
      </c>
      <c r="Q879" s="4">
        <f t="shared" si="294"/>
        <v>0</v>
      </c>
      <c r="R879" s="5">
        <v>0</v>
      </c>
      <c r="S879" s="5">
        <f t="shared" si="295"/>
        <v>-11.346471607431997</v>
      </c>
      <c r="T879" s="5">
        <f t="shared" si="296"/>
        <v>20.393093907234654</v>
      </c>
      <c r="U879" s="6">
        <f t="shared" si="297"/>
        <v>1658.4011478958926</v>
      </c>
      <c r="V879" s="5">
        <v>0</v>
      </c>
      <c r="W879" s="5">
        <f t="shared" si="298"/>
        <v>12.004536871091027</v>
      </c>
      <c r="X879" s="5">
        <f t="shared" si="299"/>
        <v>6.6791795981424542</v>
      </c>
      <c r="Y879" s="5">
        <v>0</v>
      </c>
      <c r="Z879" s="5">
        <f t="shared" si="311"/>
        <v>0.6580652636590294</v>
      </c>
      <c r="AA879" s="5">
        <f t="shared" si="300"/>
        <v>-5.1017264946228913</v>
      </c>
      <c r="AB879">
        <f t="shared" si="308"/>
        <v>0</v>
      </c>
    </row>
    <row r="880" spans="1:28" x14ac:dyDescent="0.25">
      <c r="A880">
        <f t="shared" si="309"/>
        <v>8.4799999999998636</v>
      </c>
      <c r="B880">
        <v>0</v>
      </c>
      <c r="C880" s="5">
        <f t="shared" si="301"/>
        <v>536.66674702500916</v>
      </c>
      <c r="D880" s="5">
        <f t="shared" si="302"/>
        <v>-237.27313970179432</v>
      </c>
      <c r="E880" s="2">
        <f t="shared" si="303"/>
        <v>536.66674702500916</v>
      </c>
      <c r="F880" s="2">
        <f t="shared" si="304"/>
        <v>0</v>
      </c>
      <c r="G880" s="3">
        <v>0</v>
      </c>
      <c r="H880" s="3">
        <f t="shared" si="305"/>
        <v>50.184996613186648</v>
      </c>
      <c r="I880" s="3">
        <f t="shared" si="310"/>
        <v>-90.23704021586228</v>
      </c>
      <c r="J880" s="2">
        <f t="shared" si="290"/>
        <v>103.25336465212503</v>
      </c>
      <c r="K880" s="2">
        <f t="shared" si="291"/>
        <v>103.25336465212503</v>
      </c>
      <c r="L880" s="2">
        <f t="shared" si="292"/>
        <v>70.384024984406963</v>
      </c>
      <c r="M880" s="5">
        <f t="shared" si="293"/>
        <v>0.41469082291074988</v>
      </c>
      <c r="N880" s="4">
        <f t="shared" si="306"/>
        <v>0.22497803793117341</v>
      </c>
      <c r="O880" s="4">
        <f t="shared" si="307"/>
        <v>0.24402437251727033</v>
      </c>
      <c r="P880" s="4">
        <v>0</v>
      </c>
      <c r="Q880" s="4">
        <f t="shared" si="294"/>
        <v>0</v>
      </c>
      <c r="R880" s="5">
        <v>0</v>
      </c>
      <c r="S880" s="5">
        <f t="shared" si="295"/>
        <v>-11.353017267334089</v>
      </c>
      <c r="T880" s="5">
        <f t="shared" si="296"/>
        <v>20.413724117989009</v>
      </c>
      <c r="U880" s="6">
        <f t="shared" si="297"/>
        <v>1657.7379200911382</v>
      </c>
      <c r="V880" s="5">
        <v>0</v>
      </c>
      <c r="W880" s="5">
        <f t="shared" si="298"/>
        <v>12.012434188120547</v>
      </c>
      <c r="X880" s="5">
        <f t="shared" si="299"/>
        <v>6.6806709041525778</v>
      </c>
      <c r="Y880" s="5">
        <v>0</v>
      </c>
      <c r="Z880" s="5">
        <f t="shared" si="311"/>
        <v>0.65941692078645886</v>
      </c>
      <c r="AA880" s="5">
        <f t="shared" si="300"/>
        <v>-5.0796049778584127</v>
      </c>
      <c r="AB880">
        <f t="shared" si="308"/>
        <v>0</v>
      </c>
    </row>
    <row r="881" spans="1:28" x14ac:dyDescent="0.25">
      <c r="A881">
        <f t="shared" si="309"/>
        <v>8.4899999999998634</v>
      </c>
      <c r="B881">
        <v>0</v>
      </c>
      <c r="C881" s="5">
        <f t="shared" si="301"/>
        <v>537.16862996198711</v>
      </c>
      <c r="D881" s="5">
        <f t="shared" si="302"/>
        <v>-238.17576408420183</v>
      </c>
      <c r="E881" s="2">
        <f t="shared" si="303"/>
        <v>537.16862996198711</v>
      </c>
      <c r="F881" s="2">
        <f t="shared" si="304"/>
        <v>0</v>
      </c>
      <c r="G881" s="3">
        <v>0</v>
      </c>
      <c r="H881" s="3">
        <f t="shared" si="305"/>
        <v>50.191590782394513</v>
      </c>
      <c r="I881" s="3">
        <f t="shared" si="310"/>
        <v>-90.287836265640863</v>
      </c>
      <c r="J881" s="2">
        <f t="shared" si="290"/>
        <v>103.30096399743094</v>
      </c>
      <c r="K881" s="2">
        <f t="shared" si="291"/>
        <v>103.30096399743094</v>
      </c>
      <c r="L881" s="2">
        <f t="shared" si="292"/>
        <v>70.416471709223543</v>
      </c>
      <c r="M881" s="5">
        <f t="shared" si="293"/>
        <v>0.41468368268726513</v>
      </c>
      <c r="N881" s="4">
        <f t="shared" si="306"/>
        <v>0.22478630013630832</v>
      </c>
      <c r="O881" s="4">
        <f t="shared" si="307"/>
        <v>0.24393409835378091</v>
      </c>
      <c r="P881" s="4">
        <v>0</v>
      </c>
      <c r="Q881" s="4">
        <f t="shared" si="294"/>
        <v>0</v>
      </c>
      <c r="R881" s="5">
        <v>0</v>
      </c>
      <c r="S881" s="5">
        <f t="shared" si="295"/>
        <v>-11.359547806647395</v>
      </c>
      <c r="T881" s="5">
        <f t="shared" si="296"/>
        <v>20.434279456590868</v>
      </c>
      <c r="U881" s="6">
        <f t="shared" si="297"/>
        <v>1657.0749575244545</v>
      </c>
      <c r="V881" s="5">
        <v>0</v>
      </c>
      <c r="W881" s="5">
        <f t="shared" si="298"/>
        <v>12.02028857863656</v>
      </c>
      <c r="X881" s="5">
        <f t="shared" si="299"/>
        <v>6.6821559844469309</v>
      </c>
      <c r="Y881" s="5">
        <v>0</v>
      </c>
      <c r="Z881" s="5">
        <f t="shared" si="311"/>
        <v>0.6607407719891647</v>
      </c>
      <c r="AA881" s="5">
        <f t="shared" si="300"/>
        <v>-5.0575645589621985</v>
      </c>
      <c r="AB881">
        <f t="shared" si="308"/>
        <v>0</v>
      </c>
    </row>
    <row r="882" spans="1:28" x14ac:dyDescent="0.25">
      <c r="A882">
        <f t="shared" si="309"/>
        <v>8.4999999999998632</v>
      </c>
      <c r="B882">
        <v>0</v>
      </c>
      <c r="C882" s="5">
        <f t="shared" si="301"/>
        <v>537.67057890684964</v>
      </c>
      <c r="D882" s="5">
        <f t="shared" si="302"/>
        <v>-239.07889532508617</v>
      </c>
      <c r="E882" s="2">
        <f t="shared" si="303"/>
        <v>537.67057890684964</v>
      </c>
      <c r="F882" s="2">
        <f t="shared" si="304"/>
        <v>0</v>
      </c>
      <c r="G882" s="3">
        <v>0</v>
      </c>
      <c r="H882" s="3">
        <f t="shared" si="305"/>
        <v>50.198198190114404</v>
      </c>
      <c r="I882" s="3">
        <f t="shared" si="310"/>
        <v>-90.33841191123048</v>
      </c>
      <c r="J882" s="2">
        <f t="shared" si="290"/>
        <v>103.34838057839684</v>
      </c>
      <c r="K882" s="2">
        <f t="shared" si="291"/>
        <v>103.34838057839684</v>
      </c>
      <c r="L882" s="2">
        <f t="shared" si="292"/>
        <v>70.448793850304597</v>
      </c>
      <c r="M882" s="5">
        <f t="shared" si="293"/>
        <v>0.41467657254457596</v>
      </c>
      <c r="N882" s="4">
        <f t="shared" si="306"/>
        <v>0.22459520745253264</v>
      </c>
      <c r="O882" s="4">
        <f t="shared" si="307"/>
        <v>0.24384404116479699</v>
      </c>
      <c r="P882" s="4">
        <v>0</v>
      </c>
      <c r="Q882" s="4">
        <f t="shared" si="294"/>
        <v>0</v>
      </c>
      <c r="R882" s="5">
        <v>0</v>
      </c>
      <c r="S882" s="5">
        <f t="shared" si="295"/>
        <v>-11.366063211609788</v>
      </c>
      <c r="T882" s="5">
        <f t="shared" si="296"/>
        <v>20.454760075864549</v>
      </c>
      <c r="U882" s="6">
        <f t="shared" si="297"/>
        <v>1656.4122600897679</v>
      </c>
      <c r="V882" s="5">
        <v>0</v>
      </c>
      <c r="W882" s="5">
        <f t="shared" si="298"/>
        <v>12.028100182628469</v>
      </c>
      <c r="X882" s="5">
        <f t="shared" si="299"/>
        <v>6.6836348353282791</v>
      </c>
      <c r="Y882" s="5">
        <v>0</v>
      </c>
      <c r="Z882" s="5">
        <f t="shared" si="311"/>
        <v>0.66203697101868109</v>
      </c>
      <c r="AA882" s="5">
        <f t="shared" si="300"/>
        <v>-5.0356050888071735</v>
      </c>
      <c r="AB882">
        <f t="shared" si="308"/>
        <v>0</v>
      </c>
    </row>
    <row r="883" spans="1:28" x14ac:dyDescent="0.25">
      <c r="A883">
        <f t="shared" si="309"/>
        <v>8.509999999999863</v>
      </c>
      <c r="B883">
        <v>0</v>
      </c>
      <c r="C883" s="5">
        <f t="shared" si="301"/>
        <v>538.17259399059935</v>
      </c>
      <c r="D883" s="5">
        <f t="shared" si="302"/>
        <v>-239.98253122445291</v>
      </c>
      <c r="E883" s="2">
        <f t="shared" si="303"/>
        <v>538.17259399059935</v>
      </c>
      <c r="F883" s="2">
        <f t="shared" si="304"/>
        <v>0</v>
      </c>
      <c r="G883" s="3">
        <v>0</v>
      </c>
      <c r="H883" s="3">
        <f t="shared" si="305"/>
        <v>50.204818559824588</v>
      </c>
      <c r="I883" s="3">
        <f t="shared" si="310"/>
        <v>-90.38876796211855</v>
      </c>
      <c r="J883" s="2">
        <f t="shared" si="290"/>
        <v>103.39561489896279</v>
      </c>
      <c r="K883" s="2">
        <f t="shared" si="291"/>
        <v>103.39561489896279</v>
      </c>
      <c r="L883" s="2">
        <f t="shared" si="292"/>
        <v>70.480991751167537</v>
      </c>
      <c r="M883" s="5">
        <f t="shared" si="293"/>
        <v>0.41466949231076711</v>
      </c>
      <c r="N883" s="4">
        <f t="shared" si="306"/>
        <v>0.22440475690159215</v>
      </c>
      <c r="O883" s="4">
        <f t="shared" si="307"/>
        <v>0.24375420029739828</v>
      </c>
      <c r="P883" s="4">
        <v>0</v>
      </c>
      <c r="Q883" s="4">
        <f t="shared" si="294"/>
        <v>0</v>
      </c>
      <c r="R883" s="5">
        <v>0</v>
      </c>
      <c r="S883" s="5">
        <f t="shared" si="295"/>
        <v>-11.372563468754555</v>
      </c>
      <c r="T883" s="5">
        <f t="shared" si="296"/>
        <v>20.475166129458334</v>
      </c>
      <c r="U883" s="6">
        <f t="shared" si="297"/>
        <v>1655.7498276810459</v>
      </c>
      <c r="V883" s="5">
        <v>0</v>
      </c>
      <c r="W883" s="5">
        <f t="shared" si="298"/>
        <v>12.035869140096134</v>
      </c>
      <c r="X883" s="5">
        <f t="shared" si="299"/>
        <v>6.685107453191085</v>
      </c>
      <c r="Y883" s="5">
        <v>0</v>
      </c>
      <c r="Z883" s="5">
        <f t="shared" si="311"/>
        <v>0.66330567134157903</v>
      </c>
      <c r="AA883" s="5">
        <f t="shared" si="300"/>
        <v>-5.0137264173505827</v>
      </c>
      <c r="AB883">
        <f t="shared" si="308"/>
        <v>0</v>
      </c>
    </row>
    <row r="884" spans="1:28" x14ac:dyDescent="0.25">
      <c r="A884">
        <f t="shared" si="309"/>
        <v>8.5199999999998628</v>
      </c>
      <c r="B884">
        <v>0</v>
      </c>
      <c r="C884" s="5">
        <f t="shared" si="301"/>
        <v>538.67467534148113</v>
      </c>
      <c r="D884" s="5">
        <f t="shared" si="302"/>
        <v>-240.88666959039497</v>
      </c>
      <c r="E884" s="2">
        <f t="shared" si="303"/>
        <v>538.67467534148113</v>
      </c>
      <c r="F884" s="2">
        <f t="shared" si="304"/>
        <v>0</v>
      </c>
      <c r="G884" s="3">
        <v>0</v>
      </c>
      <c r="H884" s="3">
        <f t="shared" si="305"/>
        <v>50.211451616538007</v>
      </c>
      <c r="I884" s="3">
        <f t="shared" si="310"/>
        <v>-90.43890522629205</v>
      </c>
      <c r="J884" s="2">
        <f t="shared" si="290"/>
        <v>103.44266746352866</v>
      </c>
      <c r="K884" s="2">
        <f t="shared" si="291"/>
        <v>103.44266746352866</v>
      </c>
      <c r="L884" s="2">
        <f t="shared" si="292"/>
        <v>70.513065755643254</v>
      </c>
      <c r="M884" s="5">
        <f t="shared" si="293"/>
        <v>0.41466244181500311</v>
      </c>
      <c r="N884" s="4">
        <f t="shared" si="306"/>
        <v>0.22421494551866314</v>
      </c>
      <c r="O884" s="4">
        <f t="shared" si="307"/>
        <v>0.24366457509895004</v>
      </c>
      <c r="P884" s="4">
        <v>0</v>
      </c>
      <c r="Q884" s="4">
        <f t="shared" si="294"/>
        <v>0</v>
      </c>
      <c r="R884" s="5">
        <v>0</v>
      </c>
      <c r="S884" s="5">
        <f t="shared" si="295"/>
        <v>-11.379048564909279</v>
      </c>
      <c r="T884" s="5">
        <f t="shared" si="296"/>
        <v>20.495497771831996</v>
      </c>
      <c r="U884" s="6">
        <f t="shared" si="297"/>
        <v>1655.0876601923005</v>
      </c>
      <c r="V884" s="5">
        <v>0</v>
      </c>
      <c r="W884" s="5">
        <f t="shared" si="298"/>
        <v>12.043595591044507</v>
      </c>
      <c r="X884" s="5">
        <f t="shared" si="299"/>
        <v>6.6865738345213623</v>
      </c>
      <c r="Y884" s="5">
        <v>0</v>
      </c>
      <c r="Z884" s="5">
        <f t="shared" si="311"/>
        <v>0.66454702613522798</v>
      </c>
      <c r="AA884" s="5">
        <f t="shared" si="300"/>
        <v>-4.9919283936466421</v>
      </c>
      <c r="AB884">
        <f t="shared" si="308"/>
        <v>0</v>
      </c>
    </row>
    <row r="885" spans="1:28" x14ac:dyDescent="0.25">
      <c r="A885">
        <f t="shared" si="309"/>
        <v>8.5299999999998626</v>
      </c>
      <c r="B885">
        <v>0</v>
      </c>
      <c r="C885" s="5">
        <f t="shared" si="301"/>
        <v>539.17682308499786</v>
      </c>
      <c r="D885" s="5">
        <f t="shared" si="302"/>
        <v>-241.79130823907758</v>
      </c>
      <c r="E885" s="2">
        <f t="shared" si="303"/>
        <v>539.17682308499786</v>
      </c>
      <c r="F885" s="2">
        <f t="shared" si="304"/>
        <v>0</v>
      </c>
      <c r="G885" s="3">
        <v>0</v>
      </c>
      <c r="H885" s="3">
        <f t="shared" si="305"/>
        <v>50.218097086799361</v>
      </c>
      <c r="I885" s="3">
        <f t="shared" si="310"/>
        <v>-90.488824510228511</v>
      </c>
      <c r="J885" s="2">
        <f t="shared" si="290"/>
        <v>103.48953877693214</v>
      </c>
      <c r="K885" s="2">
        <f t="shared" si="291"/>
        <v>103.48953877693214</v>
      </c>
      <c r="L885" s="2">
        <f t="shared" si="292"/>
        <v>70.545016207861025</v>
      </c>
      <c r="M885" s="5">
        <f t="shared" si="293"/>
        <v>0.4146554208875215</v>
      </c>
      <c r="N885" s="4">
        <f t="shared" si="306"/>
        <v>0.22402577035230378</v>
      </c>
      <c r="O885" s="4">
        <f t="shared" si="307"/>
        <v>0.24357516491712239</v>
      </c>
      <c r="P885" s="4">
        <v>0</v>
      </c>
      <c r="Q885" s="4">
        <f t="shared" si="294"/>
        <v>0</v>
      </c>
      <c r="R885" s="5">
        <v>0</v>
      </c>
      <c r="S885" s="5">
        <f t="shared" si="295"/>
        <v>-11.385518487194771</v>
      </c>
      <c r="T885" s="5">
        <f t="shared" si="296"/>
        <v>20.515755158244559</v>
      </c>
      <c r="U885" s="6">
        <f t="shared" si="297"/>
        <v>1654.4257575175839</v>
      </c>
      <c r="V885" s="5">
        <v>0</v>
      </c>
      <c r="W885" s="5">
        <f t="shared" si="298"/>
        <v>12.051279675478384</v>
      </c>
      <c r="X885" s="5">
        <f t="shared" si="299"/>
        <v>6.6880339758965119</v>
      </c>
      <c r="Y885" s="5">
        <v>0</v>
      </c>
      <c r="Z885" s="5">
        <f t="shared" si="311"/>
        <v>0.66576118828361253</v>
      </c>
      <c r="AA885" s="5">
        <f t="shared" si="300"/>
        <v>-4.9702108658589275</v>
      </c>
      <c r="AB885">
        <f t="shared" si="308"/>
        <v>0</v>
      </c>
    </row>
    <row r="886" spans="1:28" x14ac:dyDescent="0.25">
      <c r="A886">
        <f t="shared" si="309"/>
        <v>8.5399999999998624</v>
      </c>
      <c r="B886">
        <v>0</v>
      </c>
      <c r="C886" s="5">
        <f t="shared" si="301"/>
        <v>539.6790373439253</v>
      </c>
      <c r="D886" s="5">
        <f t="shared" si="302"/>
        <v>-242.69644499472315</v>
      </c>
      <c r="E886" s="2">
        <f t="shared" si="303"/>
        <v>539.6790373439253</v>
      </c>
      <c r="F886" s="2">
        <f t="shared" si="304"/>
        <v>0</v>
      </c>
      <c r="G886" s="3">
        <v>0</v>
      </c>
      <c r="H886" s="3">
        <f t="shared" si="305"/>
        <v>50.224754698682197</v>
      </c>
      <c r="I886" s="3">
        <f t="shared" si="310"/>
        <v>-90.538526618887104</v>
      </c>
      <c r="J886" s="2">
        <f t="shared" si="290"/>
        <v>103.53622934442672</v>
      </c>
      <c r="K886" s="2">
        <f t="shared" si="291"/>
        <v>103.53622934442672</v>
      </c>
      <c r="L886" s="2">
        <f t="shared" si="292"/>
        <v>70.576843452233618</v>
      </c>
      <c r="M886" s="5">
        <f t="shared" si="293"/>
        <v>0.41464842935962526</v>
      </c>
      <c r="N886" s="4">
        <f t="shared" si="306"/>
        <v>0.22383722846440487</v>
      </c>
      <c r="O886" s="4">
        <f t="shared" si="307"/>
        <v>0.24348596909990977</v>
      </c>
      <c r="P886" s="4">
        <v>0</v>
      </c>
      <c r="Q886" s="4">
        <f t="shared" si="294"/>
        <v>0</v>
      </c>
      <c r="R886" s="5">
        <v>0</v>
      </c>
      <c r="S886" s="5">
        <f t="shared" si="295"/>
        <v>-11.391973223023943</v>
      </c>
      <c r="T886" s="5">
        <f t="shared" si="296"/>
        <v>20.535938444741966</v>
      </c>
      <c r="U886" s="6">
        <f t="shared" si="297"/>
        <v>1653.7641195509918</v>
      </c>
      <c r="V886" s="5">
        <v>0</v>
      </c>
      <c r="W886" s="5">
        <f t="shared" si="298"/>
        <v>12.058921533397147</v>
      </c>
      <c r="X886" s="5">
        <f t="shared" si="299"/>
        <v>6.6894878739851649</v>
      </c>
      <c r="Y886" s="5">
        <v>0</v>
      </c>
      <c r="Z886" s="5">
        <f t="shared" si="311"/>
        <v>0.66694831037320412</v>
      </c>
      <c r="AA886" s="5">
        <f t="shared" si="300"/>
        <v>-4.9485736812728689</v>
      </c>
      <c r="AB886">
        <f t="shared" si="308"/>
        <v>0</v>
      </c>
    </row>
    <row r="887" spans="1:28" x14ac:dyDescent="0.25">
      <c r="A887">
        <f t="shared" si="309"/>
        <v>8.5499999999998622</v>
      </c>
      <c r="B887">
        <v>0</v>
      </c>
      <c r="C887" s="5">
        <f t="shared" si="301"/>
        <v>540.18131823832766</v>
      </c>
      <c r="D887" s="5">
        <f t="shared" si="302"/>
        <v>-243.60207768959609</v>
      </c>
      <c r="E887" s="2">
        <f t="shared" si="303"/>
        <v>540.18131823832766</v>
      </c>
      <c r="F887" s="2">
        <f t="shared" si="304"/>
        <v>0</v>
      </c>
      <c r="G887" s="3">
        <v>0</v>
      </c>
      <c r="H887" s="3">
        <f t="shared" si="305"/>
        <v>50.231424181785933</v>
      </c>
      <c r="I887" s="3">
        <f t="shared" si="310"/>
        <v>-90.588012355699831</v>
      </c>
      <c r="J887" s="2">
        <f t="shared" si="290"/>
        <v>103.58273967166024</v>
      </c>
      <c r="K887" s="2">
        <f t="shared" si="291"/>
        <v>103.58273967166024</v>
      </c>
      <c r="L887" s="2">
        <f t="shared" si="292"/>
        <v>70.608547833442557</v>
      </c>
      <c r="M887" s="5">
        <f t="shared" si="293"/>
        <v>0.41464146706367633</v>
      </c>
      <c r="N887" s="4">
        <f t="shared" si="306"/>
        <v>0.2236493169301412</v>
      </c>
      <c r="O887" s="4">
        <f t="shared" si="307"/>
        <v>0.24339698699564993</v>
      </c>
      <c r="P887" s="4">
        <v>0</v>
      </c>
      <c r="Q887" s="4">
        <f t="shared" si="294"/>
        <v>0</v>
      </c>
      <c r="R887" s="5">
        <v>0</v>
      </c>
      <c r="S887" s="5">
        <f t="shared" si="295"/>
        <v>-11.398412760100745</v>
      </c>
      <c r="T887" s="5">
        <f t="shared" si="296"/>
        <v>20.55604778814498</v>
      </c>
      <c r="U887" s="6">
        <f t="shared" si="297"/>
        <v>1653.1027461866627</v>
      </c>
      <c r="V887" s="5">
        <v>0</v>
      </c>
      <c r="W887" s="5">
        <f t="shared" si="298"/>
        <v>12.066521304789639</v>
      </c>
      <c r="X887" s="5">
        <f t="shared" si="299"/>
        <v>6.6909355255470304</v>
      </c>
      <c r="Y887" s="5">
        <v>0</v>
      </c>
      <c r="Z887" s="5">
        <f t="shared" si="311"/>
        <v>0.66810854468889325</v>
      </c>
      <c r="AA887" s="5">
        <f t="shared" si="300"/>
        <v>-4.9270166863079901</v>
      </c>
      <c r="AB887">
        <f t="shared" si="308"/>
        <v>0</v>
      </c>
    </row>
    <row r="888" spans="1:28" x14ac:dyDescent="0.25">
      <c r="A888">
        <f t="shared" si="309"/>
        <v>8.5599999999998619</v>
      </c>
      <c r="B888">
        <v>0</v>
      </c>
      <c r="C888" s="5">
        <f t="shared" si="301"/>
        <v>540.68366588557274</v>
      </c>
      <c r="D888" s="5">
        <f t="shared" si="302"/>
        <v>-244.50820416398741</v>
      </c>
      <c r="E888" s="2">
        <f t="shared" si="303"/>
        <v>540.68366588557274</v>
      </c>
      <c r="F888" s="2">
        <f t="shared" si="304"/>
        <v>0</v>
      </c>
      <c r="G888" s="3">
        <v>0</v>
      </c>
      <c r="H888" s="3">
        <f t="shared" si="305"/>
        <v>50.238105267232818</v>
      </c>
      <c r="I888" s="3">
        <f t="shared" si="310"/>
        <v>-90.637282522562913</v>
      </c>
      <c r="J888" s="2">
        <f t="shared" si="290"/>
        <v>103.62907026465332</v>
      </c>
      <c r="K888" s="2">
        <f t="shared" si="291"/>
        <v>103.62907026465332</v>
      </c>
      <c r="L888" s="2">
        <f t="shared" si="292"/>
        <v>70.640129696423529</v>
      </c>
      <c r="M888" s="5">
        <f t="shared" si="293"/>
        <v>0.4146345338330884</v>
      </c>
      <c r="N888" s="4">
        <f t="shared" si="306"/>
        <v>0.22346203283792246</v>
      </c>
      <c r="O888" s="4">
        <f t="shared" si="307"/>
        <v>0.24330821795304267</v>
      </c>
      <c r="P888" s="4">
        <v>0</v>
      </c>
      <c r="Q888" s="4">
        <f t="shared" si="294"/>
        <v>0</v>
      </c>
      <c r="R888" s="5">
        <v>0</v>
      </c>
      <c r="S888" s="5">
        <f t="shared" si="295"/>
        <v>-11.404837086419024</v>
      </c>
      <c r="T888" s="5">
        <f t="shared" si="296"/>
        <v>20.576083346037031</v>
      </c>
      <c r="U888" s="6">
        <f t="shared" si="297"/>
        <v>1652.441637318776</v>
      </c>
      <c r="V888" s="5">
        <v>0</v>
      </c>
      <c r="W888" s="5">
        <f t="shared" si="298"/>
        <v>12.074079129629018</v>
      </c>
      <c r="X888" s="5">
        <f t="shared" si="299"/>
        <v>6.6923769274327247</v>
      </c>
      <c r="Y888" s="5">
        <v>0</v>
      </c>
      <c r="Z888" s="5">
        <f t="shared" si="311"/>
        <v>0.66924204320999436</v>
      </c>
      <c r="AA888" s="5">
        <f t="shared" si="300"/>
        <v>-4.9055397265302432</v>
      </c>
      <c r="AB888">
        <f t="shared" si="308"/>
        <v>0</v>
      </c>
    </row>
    <row r="889" spans="1:28" x14ac:dyDescent="0.25">
      <c r="A889">
        <f t="shared" si="309"/>
        <v>8.5699999999998617</v>
      </c>
      <c r="B889">
        <v>0</v>
      </c>
      <c r="C889" s="5">
        <f t="shared" si="301"/>
        <v>541.18608040034724</v>
      </c>
      <c r="D889" s="5">
        <f t="shared" si="302"/>
        <v>-245.41482226619937</v>
      </c>
      <c r="E889" s="2">
        <f t="shared" si="303"/>
        <v>541.18608040034724</v>
      </c>
      <c r="F889" s="2">
        <f t="shared" si="304"/>
        <v>0</v>
      </c>
      <c r="G889" s="3">
        <v>0</v>
      </c>
      <c r="H889" s="3">
        <f t="shared" si="305"/>
        <v>50.244797687664921</v>
      </c>
      <c r="I889" s="3">
        <f t="shared" si="310"/>
        <v>-90.686337919828219</v>
      </c>
      <c r="J889" s="2">
        <f t="shared" si="290"/>
        <v>103.67522162977831</v>
      </c>
      <c r="K889" s="2">
        <f t="shared" si="291"/>
        <v>103.67522162977831</v>
      </c>
      <c r="L889" s="2">
        <f t="shared" si="292"/>
        <v>70.67158938635194</v>
      </c>
      <c r="M889" s="5">
        <f t="shared" si="293"/>
        <v>0.41462762950232018</v>
      </c>
      <c r="N889" s="4">
        <f t="shared" si="306"/>
        <v>0.22327537328934413</v>
      </c>
      <c r="O889" s="4">
        <f t="shared" si="307"/>
        <v>0.24321966132116837</v>
      </c>
      <c r="P889" s="4">
        <v>0</v>
      </c>
      <c r="Q889" s="4">
        <f t="shared" si="294"/>
        <v>0</v>
      </c>
      <c r="R889" s="5">
        <v>0</v>
      </c>
      <c r="S889" s="5">
        <f t="shared" si="295"/>
        <v>-11.411246190261458</v>
      </c>
      <c r="T889" s="5">
        <f t="shared" si="296"/>
        <v>20.596045276752239</v>
      </c>
      <c r="U889" s="6">
        <f t="shared" si="297"/>
        <v>1651.7807928415557</v>
      </c>
      <c r="V889" s="5">
        <v>0</v>
      </c>
      <c r="W889" s="5">
        <f t="shared" si="298"/>
        <v>12.081595147867729</v>
      </c>
      <c r="X889" s="5">
        <f t="shared" si="299"/>
        <v>6.6938120765836091</v>
      </c>
      <c r="Y889" s="5">
        <v>0</v>
      </c>
      <c r="Z889" s="5">
        <f t="shared" si="311"/>
        <v>0.67034895760627045</v>
      </c>
      <c r="AA889" s="5">
        <f t="shared" si="300"/>
        <v>-4.8841426466641522</v>
      </c>
      <c r="AB889">
        <f t="shared" si="308"/>
        <v>0</v>
      </c>
    </row>
    <row r="890" spans="1:28" x14ac:dyDescent="0.25">
      <c r="A890">
        <f t="shared" si="309"/>
        <v>8.5799999999998615</v>
      </c>
      <c r="B890">
        <v>0</v>
      </c>
      <c r="C890" s="5">
        <f t="shared" si="301"/>
        <v>541.68856189467169</v>
      </c>
      <c r="D890" s="5">
        <f t="shared" si="302"/>
        <v>-246.32192985252999</v>
      </c>
      <c r="E890" s="2">
        <f t="shared" si="303"/>
        <v>541.68856189467169</v>
      </c>
      <c r="F890" s="2">
        <f t="shared" si="304"/>
        <v>0</v>
      </c>
      <c r="G890" s="3">
        <v>0</v>
      </c>
      <c r="H890" s="3">
        <f t="shared" si="305"/>
        <v>50.251501177240982</v>
      </c>
      <c r="I890" s="3">
        <f t="shared" si="310"/>
        <v>-90.735179346294856</v>
      </c>
      <c r="J890" s="2">
        <f t="shared" si="290"/>
        <v>103.72119427373821</v>
      </c>
      <c r="K890" s="2">
        <f t="shared" si="291"/>
        <v>103.72119427373821</v>
      </c>
      <c r="L890" s="2">
        <f t="shared" si="292"/>
        <v>70.702927248628626</v>
      </c>
      <c r="M890" s="5">
        <f t="shared" si="293"/>
        <v>0.41462075390686814</v>
      </c>
      <c r="N890" s="4">
        <f t="shared" si="306"/>
        <v>0.22308933539913839</v>
      </c>
      <c r="O890" s="4">
        <f t="shared" si="307"/>
        <v>0.24313131644950606</v>
      </c>
      <c r="P890" s="4">
        <v>0</v>
      </c>
      <c r="Q890" s="4">
        <f t="shared" si="294"/>
        <v>0</v>
      </c>
      <c r="R890" s="5">
        <v>0</v>
      </c>
      <c r="S890" s="5">
        <f t="shared" si="295"/>
        <v>-11.417640060198412</v>
      </c>
      <c r="T890" s="5">
        <f t="shared" si="296"/>
        <v>20.615933739363435</v>
      </c>
      <c r="U890" s="6">
        <f t="shared" si="297"/>
        <v>1651.1202126492649</v>
      </c>
      <c r="V890" s="5">
        <v>0</v>
      </c>
      <c r="W890" s="5">
        <f t="shared" si="298"/>
        <v>12.089069499432478</v>
      </c>
      <c r="X890" s="5">
        <f t="shared" si="299"/>
        <v>6.6952409700316098</v>
      </c>
      <c r="Y890" s="5">
        <v>0</v>
      </c>
      <c r="Z890" s="5">
        <f t="shared" si="311"/>
        <v>0.67142943923406584</v>
      </c>
      <c r="AA890" s="5">
        <f t="shared" si="300"/>
        <v>-4.8628252906049561</v>
      </c>
      <c r="AB890">
        <f t="shared" si="308"/>
        <v>0</v>
      </c>
    </row>
    <row r="891" spans="1:28" x14ac:dyDescent="0.25">
      <c r="A891">
        <f t="shared" si="309"/>
        <v>8.5899999999998613</v>
      </c>
      <c r="B891">
        <v>0</v>
      </c>
      <c r="C891" s="5">
        <f t="shared" si="301"/>
        <v>542.19111047791603</v>
      </c>
      <c r="D891" s="5">
        <f t="shared" si="302"/>
        <v>-247.22952478725745</v>
      </c>
      <c r="E891" s="2">
        <f t="shared" si="303"/>
        <v>542.19111047791603</v>
      </c>
      <c r="F891" s="2">
        <f t="shared" si="304"/>
        <v>0</v>
      </c>
      <c r="G891" s="3">
        <v>0</v>
      </c>
      <c r="H891" s="3">
        <f t="shared" si="305"/>
        <v>50.258215471633321</v>
      </c>
      <c r="I891" s="3">
        <f t="shared" si="310"/>
        <v>-90.783807599200912</v>
      </c>
      <c r="J891" s="2">
        <f t="shared" si="290"/>
        <v>103.76698870354605</v>
      </c>
      <c r="K891" s="2">
        <f t="shared" si="291"/>
        <v>103.76698870354605</v>
      </c>
      <c r="L891" s="2">
        <f t="shared" si="292"/>
        <v>70.734143628865738</v>
      </c>
      <c r="M891" s="5">
        <f t="shared" si="293"/>
        <v>0.41461390688326027</v>
      </c>
      <c r="N891" s="4">
        <f t="shared" si="306"/>
        <v>0.22290391629512474</v>
      </c>
      <c r="O891" s="4">
        <f t="shared" si="307"/>
        <v>0.24304318268795169</v>
      </c>
      <c r="P891" s="4">
        <v>0</v>
      </c>
      <c r="Q891" s="4">
        <f t="shared" si="294"/>
        <v>0</v>
      </c>
      <c r="R891" s="5">
        <v>0</v>
      </c>
      <c r="S891" s="5">
        <f t="shared" si="295"/>
        <v>-11.42401868508685</v>
      </c>
      <c r="T891" s="5">
        <f t="shared" si="296"/>
        <v>20.6357488936703</v>
      </c>
      <c r="U891" s="6">
        <f t="shared" si="297"/>
        <v>1650.4598966362123</v>
      </c>
      <c r="V891" s="5">
        <v>0</v>
      </c>
      <c r="W891" s="5">
        <f t="shared" si="298"/>
        <v>12.096502324219314</v>
      </c>
      <c r="X891" s="5">
        <f t="shared" si="299"/>
        <v>6.6966636048990615</v>
      </c>
      <c r="Y891" s="5">
        <v>0</v>
      </c>
      <c r="Z891" s="5">
        <f t="shared" si="311"/>
        <v>0.67248363913246401</v>
      </c>
      <c r="AA891" s="5">
        <f t="shared" si="300"/>
        <v>-4.841587501430638</v>
      </c>
      <c r="AB891">
        <f t="shared" si="308"/>
        <v>0</v>
      </c>
    </row>
    <row r="892" spans="1:28" x14ac:dyDescent="0.25">
      <c r="A892">
        <f t="shared" si="309"/>
        <v>8.5999999999998611</v>
      </c>
      <c r="B892">
        <v>0</v>
      </c>
      <c r="C892" s="5">
        <f t="shared" si="301"/>
        <v>542.69372625681433</v>
      </c>
      <c r="D892" s="5">
        <f t="shared" si="302"/>
        <v>-248.13760494262453</v>
      </c>
      <c r="E892" s="2">
        <f t="shared" si="303"/>
        <v>542.69372625681433</v>
      </c>
      <c r="F892" s="2">
        <f t="shared" si="304"/>
        <v>0</v>
      </c>
      <c r="G892" s="3">
        <v>0</v>
      </c>
      <c r="H892" s="3">
        <f t="shared" si="305"/>
        <v>50.264940308024649</v>
      </c>
      <c r="I892" s="3">
        <f t="shared" si="310"/>
        <v>-90.832223474215212</v>
      </c>
      <c r="J892" s="2">
        <f t="shared" si="290"/>
        <v>103.81260542650422</v>
      </c>
      <c r="K892" s="2">
        <f t="shared" si="291"/>
        <v>103.81260542650422</v>
      </c>
      <c r="L892" s="2">
        <f t="shared" si="292"/>
        <v>70.765238872872672</v>
      </c>
      <c r="M892" s="5">
        <f t="shared" si="293"/>
        <v>0.4146070882690488</v>
      </c>
      <c r="N892" s="4">
        <f t="shared" si="306"/>
        <v>0.22271911311816134</v>
      </c>
      <c r="O892" s="4">
        <f t="shared" si="307"/>
        <v>0.24295525938683576</v>
      </c>
      <c r="P892" s="4">
        <v>0</v>
      </c>
      <c r="Q892" s="4">
        <f t="shared" si="294"/>
        <v>0</v>
      </c>
      <c r="R892" s="5">
        <v>0</v>
      </c>
      <c r="S892" s="5">
        <f t="shared" si="295"/>
        <v>-11.430382054069218</v>
      </c>
      <c r="T892" s="5">
        <f t="shared" si="296"/>
        <v>20.655490900187566</v>
      </c>
      <c r="U892" s="6">
        <f t="shared" si="297"/>
        <v>1649.7998446967465</v>
      </c>
      <c r="V892" s="5">
        <v>0</v>
      </c>
      <c r="W892" s="5">
        <f t="shared" si="298"/>
        <v>12.103893762088694</v>
      </c>
      <c r="X892" s="5">
        <f t="shared" si="299"/>
        <v>6.6980799783985097</v>
      </c>
      <c r="Y892" s="5">
        <v>0</v>
      </c>
      <c r="Z892" s="5">
        <f t="shared" si="311"/>
        <v>0.67351170801947546</v>
      </c>
      <c r="AA892" s="5">
        <f t="shared" si="300"/>
        <v>-4.8204291214139232</v>
      </c>
      <c r="AB892">
        <f t="shared" si="308"/>
        <v>0</v>
      </c>
    </row>
    <row r="893" spans="1:28" x14ac:dyDescent="0.25">
      <c r="A893">
        <f t="shared" si="309"/>
        <v>8.6099999999998609</v>
      </c>
      <c r="B893">
        <v>0</v>
      </c>
      <c r="C893" s="5">
        <f t="shared" si="301"/>
        <v>543.19640933547998</v>
      </c>
      <c r="D893" s="5">
        <f t="shared" si="302"/>
        <v>-249.04616819882276</v>
      </c>
      <c r="E893" s="2">
        <f t="shared" si="303"/>
        <v>543.19640933547998</v>
      </c>
      <c r="F893" s="2">
        <f t="shared" si="304"/>
        <v>0</v>
      </c>
      <c r="G893" s="3">
        <v>0</v>
      </c>
      <c r="H893" s="3">
        <f t="shared" si="305"/>
        <v>50.271675425104846</v>
      </c>
      <c r="I893" s="3">
        <f t="shared" si="310"/>
        <v>-90.880427765429346</v>
      </c>
      <c r="J893" s="2">
        <f t="shared" si="290"/>
        <v>103.85804495018434</v>
      </c>
      <c r="K893" s="2">
        <f t="shared" si="291"/>
        <v>103.85804495018434</v>
      </c>
      <c r="L893" s="2">
        <f t="shared" si="292"/>
        <v>70.796213326642345</v>
      </c>
      <c r="M893" s="5">
        <f t="shared" si="293"/>
        <v>0.41460029790280367</v>
      </c>
      <c r="N893" s="4">
        <f t="shared" si="306"/>
        <v>0.22253492302209493</v>
      </c>
      <c r="O893" s="4">
        <f t="shared" si="307"/>
        <v>0.24286754589694068</v>
      </c>
      <c r="P893" s="4">
        <v>0</v>
      </c>
      <c r="Q893" s="4">
        <f t="shared" si="294"/>
        <v>0</v>
      </c>
      <c r="R893" s="5">
        <v>0</v>
      </c>
      <c r="S893" s="5">
        <f t="shared" si="295"/>
        <v>-11.436730156572326</v>
      </c>
      <c r="T893" s="5">
        <f t="shared" si="296"/>
        <v>20.675159920133318</v>
      </c>
      <c r="U893" s="6">
        <f t="shared" si="297"/>
        <v>1649.1400567252592</v>
      </c>
      <c r="V893" s="5">
        <v>0</v>
      </c>
      <c r="W893" s="5">
        <f t="shared" si="298"/>
        <v>12.111243952860676</v>
      </c>
      <c r="X893" s="5">
        <f t="shared" si="299"/>
        <v>6.6994900878325474</v>
      </c>
      <c r="Y893" s="5">
        <v>0</v>
      </c>
      <c r="Z893" s="5">
        <f t="shared" si="311"/>
        <v>0.67451379628835006</v>
      </c>
      <c r="AA893" s="5">
        <f t="shared" si="300"/>
        <v>-4.7993499920341343</v>
      </c>
      <c r="AB893">
        <f t="shared" si="308"/>
        <v>0</v>
      </c>
    </row>
    <row r="894" spans="1:28" x14ac:dyDescent="0.25">
      <c r="A894">
        <f t="shared" si="309"/>
        <v>8.6199999999998607</v>
      </c>
      <c r="B894">
        <v>0</v>
      </c>
      <c r="C894" s="5">
        <f t="shared" si="301"/>
        <v>543.6991598154209</v>
      </c>
      <c r="D894" s="5">
        <f t="shared" si="302"/>
        <v>-249.95521244397665</v>
      </c>
      <c r="E894" s="2">
        <f t="shared" si="303"/>
        <v>543.6991598154209</v>
      </c>
      <c r="F894" s="2">
        <f t="shared" si="304"/>
        <v>0</v>
      </c>
      <c r="G894" s="3">
        <v>0</v>
      </c>
      <c r="H894" s="3">
        <f t="shared" si="305"/>
        <v>50.278420563067726</v>
      </c>
      <c r="I894" s="3">
        <f t="shared" si="310"/>
        <v>-90.928421265349684</v>
      </c>
      <c r="J894" s="2">
        <f t="shared" si="290"/>
        <v>103.90330778240704</v>
      </c>
      <c r="K894" s="2">
        <f t="shared" si="291"/>
        <v>103.90330778240704</v>
      </c>
      <c r="L894" s="2">
        <f t="shared" si="292"/>
        <v>70.82706733633745</v>
      </c>
      <c r="M894" s="5">
        <f t="shared" si="293"/>
        <v>0.41459353562410595</v>
      </c>
      <c r="N894" s="4">
        <f t="shared" si="306"/>
        <v>0.22235134317371236</v>
      </c>
      <c r="O894" s="4">
        <f t="shared" si="307"/>
        <v>0.24278004156951843</v>
      </c>
      <c r="P894" s="4">
        <v>0</v>
      </c>
      <c r="Q894" s="4">
        <f t="shared" si="294"/>
        <v>0</v>
      </c>
      <c r="R894" s="5">
        <v>0</v>
      </c>
      <c r="S894" s="5">
        <f t="shared" si="295"/>
        <v>-11.443062982306227</v>
      </c>
      <c r="T894" s="5">
        <f t="shared" si="296"/>
        <v>20.694756115417313</v>
      </c>
      <c r="U894" s="6">
        <f t="shared" si="297"/>
        <v>1648.4805326161843</v>
      </c>
      <c r="V894" s="5">
        <v>0</v>
      </c>
      <c r="W894" s="5">
        <f t="shared" si="298"/>
        <v>12.118553036310127</v>
      </c>
      <c r="X894" s="5">
        <f t="shared" si="299"/>
        <v>6.7008939305936241</v>
      </c>
      <c r="Y894" s="5">
        <v>0</v>
      </c>
      <c r="Z894" s="5">
        <f t="shared" si="311"/>
        <v>0.67549005400389994</v>
      </c>
      <c r="AA894" s="5">
        <f t="shared" si="300"/>
        <v>-4.7783499539890641</v>
      </c>
      <c r="AB894">
        <f t="shared" si="308"/>
        <v>0</v>
      </c>
    </row>
    <row r="895" spans="1:28" x14ac:dyDescent="0.25">
      <c r="A895">
        <f t="shared" si="309"/>
        <v>8.6299999999998604</v>
      </c>
      <c r="B895">
        <v>0</v>
      </c>
      <c r="C895" s="5">
        <f t="shared" si="301"/>
        <v>544.20197779555428</v>
      </c>
      <c r="D895" s="5">
        <f t="shared" si="302"/>
        <v>-250.86473557412785</v>
      </c>
      <c r="E895" s="2">
        <f t="shared" si="303"/>
        <v>544.20197779555428</v>
      </c>
      <c r="F895" s="2">
        <f t="shared" si="304"/>
        <v>0</v>
      </c>
      <c r="G895" s="3">
        <v>0</v>
      </c>
      <c r="H895" s="3">
        <f t="shared" si="305"/>
        <v>50.285175463607764</v>
      </c>
      <c r="I895" s="3">
        <f t="shared" si="310"/>
        <v>-90.976204764889573</v>
      </c>
      <c r="J895" s="2">
        <f t="shared" si="290"/>
        <v>103.94839443122216</v>
      </c>
      <c r="K895" s="2">
        <f t="shared" si="291"/>
        <v>103.94839443122216</v>
      </c>
      <c r="L895" s="2">
        <f t="shared" si="292"/>
        <v>70.857801248276857</v>
      </c>
      <c r="M895" s="5">
        <f t="shared" si="293"/>
        <v>0.41458680127354086</v>
      </c>
      <c r="N895" s="4">
        <f t="shared" si="306"/>
        <v>0.22216837075269069</v>
      </c>
      <c r="O895" s="4">
        <f t="shared" si="307"/>
        <v>0.24269274575630725</v>
      </c>
      <c r="P895" s="4">
        <v>0</v>
      </c>
      <c r="Q895" s="4">
        <f t="shared" si="294"/>
        <v>0</v>
      </c>
      <c r="R895" s="5">
        <v>0</v>
      </c>
      <c r="S895" s="5">
        <f t="shared" si="295"/>
        <v>-11.449380521263105</v>
      </c>
      <c r="T895" s="5">
        <f t="shared" si="296"/>
        <v>20.714279648629432</v>
      </c>
      <c r="U895" s="6">
        <f t="shared" si="297"/>
        <v>1647.8212722639987</v>
      </c>
      <c r="V895" s="5">
        <v>0</v>
      </c>
      <c r="W895" s="5">
        <f t="shared" si="298"/>
        <v>12.12582115216197</v>
      </c>
      <c r="X895" s="5">
        <f t="shared" si="299"/>
        <v>6.7022915041638607</v>
      </c>
      <c r="Y895" s="5">
        <v>0</v>
      </c>
      <c r="Z895" s="5">
        <f t="shared" si="311"/>
        <v>0.67644063089886508</v>
      </c>
      <c r="AA895" s="5">
        <f t="shared" si="300"/>
        <v>-4.7574288472067074</v>
      </c>
      <c r="AB895">
        <f t="shared" si="308"/>
        <v>0</v>
      </c>
    </row>
    <row r="896" spans="1:28" x14ac:dyDescent="0.25">
      <c r="A896">
        <f t="shared" si="309"/>
        <v>8.6399999999998602</v>
      </c>
      <c r="B896">
        <v>0</v>
      </c>
      <c r="C896" s="5">
        <f t="shared" si="301"/>
        <v>544.70486337222189</v>
      </c>
      <c r="D896" s="5">
        <f t="shared" si="302"/>
        <v>-251.77473549321908</v>
      </c>
      <c r="E896" s="2">
        <f t="shared" si="303"/>
        <v>544.70486337222189</v>
      </c>
      <c r="F896" s="2">
        <f t="shared" si="304"/>
        <v>0</v>
      </c>
      <c r="G896" s="3">
        <v>0</v>
      </c>
      <c r="H896" s="3">
        <f t="shared" si="305"/>
        <v>50.291939869916753</v>
      </c>
      <c r="I896" s="3">
        <f t="shared" si="310"/>
        <v>-91.023779053361636</v>
      </c>
      <c r="J896" s="2">
        <f t="shared" si="290"/>
        <v>103.99330540488901</v>
      </c>
      <c r="K896" s="2">
        <f t="shared" si="291"/>
        <v>103.99330540488901</v>
      </c>
      <c r="L896" s="2">
        <f t="shared" si="292"/>
        <v>70.888415408922299</v>
      </c>
      <c r="M896" s="5">
        <f t="shared" si="293"/>
        <v>0.41458009469269147</v>
      </c>
      <c r="N896" s="4">
        <f t="shared" si="306"/>
        <v>0.22198600295154838</v>
      </c>
      <c r="O896" s="4">
        <f t="shared" si="307"/>
        <v>0.24260565780954868</v>
      </c>
      <c r="P896" s="4">
        <v>0</v>
      </c>
      <c r="Q896" s="4">
        <f t="shared" si="294"/>
        <v>0</v>
      </c>
      <c r="R896" s="5">
        <v>0</v>
      </c>
      <c r="S896" s="5">
        <f t="shared" si="295"/>
        <v>-11.455682763716148</v>
      </c>
      <c r="T896" s="5">
        <f t="shared" si="296"/>
        <v>20.733730683028192</v>
      </c>
      <c r="U896" s="6">
        <f t="shared" si="297"/>
        <v>1647.16227556322</v>
      </c>
      <c r="V896" s="5">
        <v>0</v>
      </c>
      <c r="W896" s="5">
        <f t="shared" si="298"/>
        <v>12.133048440086508</v>
      </c>
      <c r="X896" s="5">
        <f t="shared" si="299"/>
        <v>6.7036828061148546</v>
      </c>
      <c r="Y896" s="5">
        <v>0</v>
      </c>
      <c r="Z896" s="5">
        <f t="shared" si="311"/>
        <v>0.6773656763703606</v>
      </c>
      <c r="AA896" s="5">
        <f t="shared" si="300"/>
        <v>-4.7365865108569523</v>
      </c>
      <c r="AB896">
        <f t="shared" si="308"/>
        <v>0</v>
      </c>
    </row>
    <row r="897" spans="1:28" x14ac:dyDescent="0.25">
      <c r="A897">
        <f t="shared" si="309"/>
        <v>8.64999999999986</v>
      </c>
      <c r="B897">
        <v>0</v>
      </c>
      <c r="C897" s="5">
        <f t="shared" si="301"/>
        <v>545.20781663920491</v>
      </c>
      <c r="D897" s="5">
        <f t="shared" si="302"/>
        <v>-252.68521011307823</v>
      </c>
      <c r="E897" s="2">
        <f t="shared" si="303"/>
        <v>545.20781663920491</v>
      </c>
      <c r="F897" s="2">
        <f t="shared" si="304"/>
        <v>0</v>
      </c>
      <c r="G897" s="3">
        <v>0</v>
      </c>
      <c r="H897" s="3">
        <f t="shared" si="305"/>
        <v>50.298713526680459</v>
      </c>
      <c r="I897" s="3">
        <f t="shared" si="310"/>
        <v>-91.07114491847021</v>
      </c>
      <c r="J897" s="2">
        <f t="shared" si="290"/>
        <v>104.03804121185708</v>
      </c>
      <c r="K897" s="2">
        <f t="shared" si="291"/>
        <v>104.03804121185708</v>
      </c>
      <c r="L897" s="2">
        <f t="shared" si="292"/>
        <v>70.918910164865082</v>
      </c>
      <c r="M897" s="5">
        <f t="shared" si="293"/>
        <v>0.41457341572413198</v>
      </c>
      <c r="N897" s="4">
        <f t="shared" si="306"/>
        <v>0.22180423697559534</v>
      </c>
      <c r="O897" s="4">
        <f t="shared" si="307"/>
        <v>0.24251877708200384</v>
      </c>
      <c r="P897" s="4">
        <v>0</v>
      </c>
      <c r="Q897" s="4">
        <f t="shared" si="294"/>
        <v>0</v>
      </c>
      <c r="R897" s="5">
        <v>0</v>
      </c>
      <c r="S897" s="5">
        <f t="shared" si="295"/>
        <v>-11.461969700218418</v>
      </c>
      <c r="T897" s="5">
        <f t="shared" si="296"/>
        <v>20.75310938252931</v>
      </c>
      <c r="U897" s="6">
        <f t="shared" si="297"/>
        <v>1646.5035424084083</v>
      </c>
      <c r="V897" s="5">
        <v>0</v>
      </c>
      <c r="W897" s="5">
        <f t="shared" si="298"/>
        <v>12.140235039694806</v>
      </c>
      <c r="X897" s="5">
        <f t="shared" si="299"/>
        <v>6.7050678341074992</v>
      </c>
      <c r="Y897" s="5">
        <v>0</v>
      </c>
      <c r="Z897" s="5">
        <f t="shared" si="311"/>
        <v>0.67826533947638801</v>
      </c>
      <c r="AA897" s="5">
        <f t="shared" si="300"/>
        <v>-4.7158227833631905</v>
      </c>
      <c r="AB897">
        <f t="shared" si="308"/>
        <v>0</v>
      </c>
    </row>
    <row r="898" spans="1:28" x14ac:dyDescent="0.25">
      <c r="A898">
        <f t="shared" si="309"/>
        <v>8.6599999999998598</v>
      </c>
      <c r="B898">
        <v>0</v>
      </c>
      <c r="C898" s="5">
        <f t="shared" si="301"/>
        <v>545.71083768773872</v>
      </c>
      <c r="D898" s="5">
        <f t="shared" si="302"/>
        <v>-253.59615735340211</v>
      </c>
      <c r="E898" s="2">
        <f t="shared" si="303"/>
        <v>545.71083768773872</v>
      </c>
      <c r="F898" s="2">
        <f t="shared" si="304"/>
        <v>0</v>
      </c>
      <c r="G898" s="3">
        <v>0</v>
      </c>
      <c r="H898" s="3">
        <f t="shared" si="305"/>
        <v>50.305496180075224</v>
      </c>
      <c r="I898" s="3">
        <f t="shared" si="310"/>
        <v>-91.118303146303845</v>
      </c>
      <c r="J898" s="2">
        <f t="shared" si="290"/>
        <v>104.08260236074658</v>
      </c>
      <c r="K898" s="2">
        <f t="shared" si="291"/>
        <v>104.08260236074658</v>
      </c>
      <c r="L898" s="2">
        <f t="shared" si="292"/>
        <v>70.949285862812928</v>
      </c>
      <c r="M898" s="5">
        <f t="shared" si="293"/>
        <v>0.41456676421142113</v>
      </c>
      <c r="N898" s="4">
        <f t="shared" si="306"/>
        <v>0.22162307004288423</v>
      </c>
      <c r="O898" s="4">
        <f t="shared" si="307"/>
        <v>0.24243210292697026</v>
      </c>
      <c r="P898" s="4">
        <v>0</v>
      </c>
      <c r="Q898" s="4">
        <f t="shared" si="294"/>
        <v>0</v>
      </c>
      <c r="R898" s="5">
        <v>0</v>
      </c>
      <c r="S898" s="5">
        <f t="shared" si="295"/>
        <v>-11.468241321601731</v>
      </c>
      <c r="T898" s="5">
        <f t="shared" si="296"/>
        <v>20.772415911694367</v>
      </c>
      <c r="U898" s="6">
        <f t="shared" si="297"/>
        <v>1645.8450726941678</v>
      </c>
      <c r="V898" s="5">
        <v>0</v>
      </c>
      <c r="W898" s="5">
        <f t="shared" si="298"/>
        <v>12.147381090534092</v>
      </c>
      <c r="X898" s="5">
        <f t="shared" si="299"/>
        <v>6.7064465858917703</v>
      </c>
      <c r="Y898" s="5">
        <v>0</v>
      </c>
      <c r="Z898" s="5">
        <f t="shared" si="311"/>
        <v>0.67913976893236061</v>
      </c>
      <c r="AA898" s="5">
        <f t="shared" si="300"/>
        <v>-4.6951375024138642</v>
      </c>
      <c r="AB898">
        <f t="shared" si="308"/>
        <v>0</v>
      </c>
    </row>
    <row r="899" spans="1:28" x14ac:dyDescent="0.25">
      <c r="A899">
        <f t="shared" si="309"/>
        <v>8.6699999999998596</v>
      </c>
      <c r="B899">
        <v>0</v>
      </c>
      <c r="C899" s="5">
        <f t="shared" si="301"/>
        <v>546.21392660652793</v>
      </c>
      <c r="D899" s="5">
        <f t="shared" si="302"/>
        <v>-254.50757514174026</v>
      </c>
      <c r="E899" s="2">
        <f t="shared" si="303"/>
        <v>546.21392660652793</v>
      </c>
      <c r="F899" s="2">
        <f t="shared" si="304"/>
        <v>0</v>
      </c>
      <c r="G899" s="3">
        <v>0</v>
      </c>
      <c r="H899" s="3">
        <f t="shared" si="305"/>
        <v>50.31228757776455</v>
      </c>
      <c r="I899" s="3">
        <f t="shared" si="310"/>
        <v>-91.165254521327981</v>
      </c>
      <c r="J899" s="2">
        <f t="shared" si="290"/>
        <v>104.1269893603296</v>
      </c>
      <c r="K899" s="2">
        <f t="shared" si="291"/>
        <v>104.1269893603296</v>
      </c>
      <c r="L899" s="2">
        <f t="shared" si="292"/>
        <v>70.979542849577101</v>
      </c>
      <c r="M899" s="5">
        <f t="shared" si="293"/>
        <v>0.41456013999909591</v>
      </c>
      <c r="N899" s="4">
        <f t="shared" si="306"/>
        <v>0.22144249938416061</v>
      </c>
      <c r="O899" s="4">
        <f t="shared" si="307"/>
        <v>0.24234563469829742</v>
      </c>
      <c r="P899" s="4">
        <v>0</v>
      </c>
      <c r="Q899" s="4">
        <f t="shared" si="294"/>
        <v>0</v>
      </c>
      <c r="R899" s="5">
        <v>0</v>
      </c>
      <c r="S899" s="5">
        <f t="shared" si="295"/>
        <v>-11.474497618975514</v>
      </c>
      <c r="T899" s="5">
        <f t="shared" si="296"/>
        <v>20.791650435719532</v>
      </c>
      <c r="U899" s="6">
        <f t="shared" si="297"/>
        <v>1645.186866315142</v>
      </c>
      <c r="V899" s="5">
        <v>0</v>
      </c>
      <c r="W899" s="5">
        <f t="shared" si="298"/>
        <v>12.154486732083239</v>
      </c>
      <c r="X899" s="5">
        <f t="shared" si="299"/>
        <v>6.7078190593065399</v>
      </c>
      <c r="Y899" s="5">
        <v>0</v>
      </c>
      <c r="Z899" s="5">
        <f t="shared" si="311"/>
        <v>0.67998911310772492</v>
      </c>
      <c r="AA899" s="5">
        <f t="shared" si="300"/>
        <v>-4.6745305049739265</v>
      </c>
      <c r="AB899">
        <f t="shared" si="308"/>
        <v>0</v>
      </c>
    </row>
    <row r="900" spans="1:28" x14ac:dyDescent="0.25">
      <c r="A900">
        <f t="shared" si="309"/>
        <v>8.6799999999998594</v>
      </c>
      <c r="B900">
        <v>0</v>
      </c>
      <c r="C900" s="5">
        <f t="shared" si="301"/>
        <v>546.71708348176128</v>
      </c>
      <c r="D900" s="5">
        <f t="shared" si="302"/>
        <v>-255.41946141347879</v>
      </c>
      <c r="E900" s="2">
        <f t="shared" si="303"/>
        <v>546.71708348176128</v>
      </c>
      <c r="F900" s="2">
        <f t="shared" si="304"/>
        <v>0</v>
      </c>
      <c r="G900" s="3">
        <v>0</v>
      </c>
      <c r="H900" s="3">
        <f t="shared" si="305"/>
        <v>50.319087468895624</v>
      </c>
      <c r="I900" s="3">
        <f t="shared" si="310"/>
        <v>-91.211999826377721</v>
      </c>
      <c r="J900" s="2">
        <f t="shared" si="290"/>
        <v>104.1712027195112</v>
      </c>
      <c r="K900" s="2">
        <f t="shared" si="291"/>
        <v>104.1712027195112</v>
      </c>
      <c r="L900" s="2">
        <f t="shared" si="292"/>
        <v>71.009681472059441</v>
      </c>
      <c r="M900" s="5">
        <f t="shared" si="293"/>
        <v>0.414553542932665</v>
      </c>
      <c r="N900" s="4">
        <f t="shared" si="306"/>
        <v>0.22126252224281379</v>
      </c>
      <c r="O900" s="4">
        <f t="shared" si="307"/>
        <v>0.24225937175040316</v>
      </c>
      <c r="P900" s="4">
        <v>0</v>
      </c>
      <c r="Q900" s="4">
        <f t="shared" si="294"/>
        <v>0</v>
      </c>
      <c r="R900" s="5">
        <v>0</v>
      </c>
      <c r="S900" s="5">
        <f t="shared" si="295"/>
        <v>-11.480738583725692</v>
      </c>
      <c r="T900" s="5">
        <f t="shared" si="296"/>
        <v>20.810813120424395</v>
      </c>
      <c r="U900" s="6">
        <f t="shared" si="297"/>
        <v>1644.5289231660183</v>
      </c>
      <c r="V900" s="5">
        <v>0</v>
      </c>
      <c r="W900" s="5">
        <f t="shared" si="298"/>
        <v>12.161552103748296</v>
      </c>
      <c r="X900" s="5">
        <f t="shared" si="299"/>
        <v>6.7091852522793722</v>
      </c>
      <c r="Y900" s="5">
        <v>0</v>
      </c>
      <c r="Z900" s="5">
        <f t="shared" si="311"/>
        <v>0.68081352002260331</v>
      </c>
      <c r="AA900" s="5">
        <f t="shared" si="300"/>
        <v>-4.6540016272962319</v>
      </c>
      <c r="AB900">
        <f t="shared" si="308"/>
        <v>0</v>
      </c>
    </row>
    <row r="901" spans="1:28" x14ac:dyDescent="0.25">
      <c r="A901">
        <f t="shared" si="309"/>
        <v>8.6899999999998592</v>
      </c>
      <c r="B901">
        <v>0</v>
      </c>
      <c r="C901" s="5">
        <f t="shared" si="301"/>
        <v>547.22030839712625</v>
      </c>
      <c r="D901" s="5">
        <f t="shared" si="302"/>
        <v>-256.33181411182392</v>
      </c>
      <c r="E901" s="2">
        <f t="shared" si="303"/>
        <v>547.22030839712625</v>
      </c>
      <c r="F901" s="2">
        <f t="shared" si="304"/>
        <v>0</v>
      </c>
      <c r="G901" s="3">
        <v>0</v>
      </c>
      <c r="H901" s="3">
        <f t="shared" si="305"/>
        <v>50.325895604095848</v>
      </c>
      <c r="I901" s="3">
        <f t="shared" si="310"/>
        <v>-91.258539842650677</v>
      </c>
      <c r="J901" s="2">
        <f t="shared" si="290"/>
        <v>104.21524294731081</v>
      </c>
      <c r="K901" s="2">
        <f t="shared" si="291"/>
        <v>104.21524294731081</v>
      </c>
      <c r="L901" s="2">
        <f t="shared" si="292"/>
        <v>71.039702077239809</v>
      </c>
      <c r="M901" s="5">
        <f t="shared" si="293"/>
        <v>0.41454697285860198</v>
      </c>
      <c r="N901" s="4">
        <f t="shared" si="306"/>
        <v>0.22108313587482756</v>
      </c>
      <c r="O901" s="4">
        <f t="shared" si="307"/>
        <v>0.24217331343828905</v>
      </c>
      <c r="P901" s="4">
        <v>0</v>
      </c>
      <c r="Q901" s="4">
        <f t="shared" si="294"/>
        <v>0</v>
      </c>
      <c r="R901" s="5">
        <v>0</v>
      </c>
      <c r="S901" s="5">
        <f t="shared" si="295"/>
        <v>-11.48696420751353</v>
      </c>
      <c r="T901" s="5">
        <f t="shared" si="296"/>
        <v>20.829904132240813</v>
      </c>
      <c r="U901" s="6">
        <f t="shared" si="297"/>
        <v>1643.8712431415261</v>
      </c>
      <c r="V901" s="5">
        <v>0</v>
      </c>
      <c r="W901" s="5">
        <f t="shared" si="298"/>
        <v>12.168577344858042</v>
      </c>
      <c r="X901" s="5">
        <f t="shared" si="299"/>
        <v>6.7105451628263104</v>
      </c>
      <c r="Y901" s="5">
        <v>0</v>
      </c>
      <c r="Z901" s="5">
        <f t="shared" si="311"/>
        <v>0.68161313734451134</v>
      </c>
      <c r="AA901" s="5">
        <f t="shared" si="300"/>
        <v>-4.6335507049328761</v>
      </c>
      <c r="AB901">
        <f t="shared" si="308"/>
        <v>0</v>
      </c>
    </row>
    <row r="902" spans="1:28" x14ac:dyDescent="0.25">
      <c r="A902">
        <f t="shared" si="309"/>
        <v>8.699999999999859</v>
      </c>
      <c r="B902">
        <v>0</v>
      </c>
      <c r="C902" s="5">
        <f t="shared" si="301"/>
        <v>547.72360143382411</v>
      </c>
      <c r="D902" s="5">
        <f t="shared" si="302"/>
        <v>-257.24463118778567</v>
      </c>
      <c r="E902" s="2">
        <f t="shared" si="303"/>
        <v>547.72360143382411</v>
      </c>
      <c r="F902" s="2">
        <f t="shared" si="304"/>
        <v>0</v>
      </c>
      <c r="G902" s="3">
        <v>0</v>
      </c>
      <c r="H902" s="3">
        <f t="shared" si="305"/>
        <v>50.332711735469296</v>
      </c>
      <c r="I902" s="3">
        <f t="shared" si="310"/>
        <v>-91.304875349700012</v>
      </c>
      <c r="J902" s="2">
        <f t="shared" si="290"/>
        <v>104.25911055284381</v>
      </c>
      <c r="K902" s="2">
        <f t="shared" si="291"/>
        <v>104.25911055284381</v>
      </c>
      <c r="L902" s="2">
        <f t="shared" si="292"/>
        <v>71.069605012163464</v>
      </c>
      <c r="M902" s="5">
        <f t="shared" si="293"/>
        <v>0.41454042962433973</v>
      </c>
      <c r="N902" s="4">
        <f t="shared" si="306"/>
        <v>0.22090433754873054</v>
      </c>
      <c r="O902" s="4">
        <f t="shared" si="307"/>
        <v>0.2420874591175558</v>
      </c>
      <c r="P902" s="4">
        <v>0</v>
      </c>
      <c r="Q902" s="4">
        <f t="shared" si="294"/>
        <v>0</v>
      </c>
      <c r="R902" s="5">
        <v>0</v>
      </c>
      <c r="S902" s="5">
        <f t="shared" si="295"/>
        <v>-11.493174482274517</v>
      </c>
      <c r="T902" s="5">
        <f t="shared" si="296"/>
        <v>20.848923638201892</v>
      </c>
      <c r="U902" s="6">
        <f t="shared" si="297"/>
        <v>1643.213826136436</v>
      </c>
      <c r="V902" s="5">
        <v>0</v>
      </c>
      <c r="W902" s="5">
        <f t="shared" si="298"/>
        <v>12.175562594659629</v>
      </c>
      <c r="X902" s="5">
        <f t="shared" si="299"/>
        <v>6.7118987890516753</v>
      </c>
      <c r="Y902" s="5">
        <v>0</v>
      </c>
      <c r="Z902" s="5">
        <f t="shared" si="311"/>
        <v>0.68238811238511232</v>
      </c>
      <c r="AA902" s="5">
        <f t="shared" si="300"/>
        <v>-4.6131775727464301</v>
      </c>
      <c r="AB902">
        <f t="shared" si="308"/>
        <v>0</v>
      </c>
    </row>
    <row r="903" spans="1:28" x14ac:dyDescent="0.25">
      <c r="A903">
        <f t="shared" si="309"/>
        <v>8.7099999999998587</v>
      </c>
      <c r="B903">
        <v>0</v>
      </c>
      <c r="C903" s="5">
        <f t="shared" si="301"/>
        <v>548.2269626705845</v>
      </c>
      <c r="D903" s="5">
        <f t="shared" si="302"/>
        <v>-258.1579106001613</v>
      </c>
      <c r="E903" s="2">
        <f t="shared" si="303"/>
        <v>548.2269626705845</v>
      </c>
      <c r="F903" s="2">
        <f t="shared" si="304"/>
        <v>0</v>
      </c>
      <c r="G903" s="3">
        <v>0</v>
      </c>
      <c r="H903" s="3">
        <f t="shared" si="305"/>
        <v>50.339535616593146</v>
      </c>
      <c r="I903" s="3">
        <f t="shared" si="310"/>
        <v>-91.351007125427472</v>
      </c>
      <c r="J903" s="2">
        <f t="shared" si="290"/>
        <v>104.30280604530326</v>
      </c>
      <c r="K903" s="2">
        <f t="shared" si="291"/>
        <v>104.30280604530326</v>
      </c>
      <c r="L903" s="2">
        <f t="shared" si="292"/>
        <v>71.099390623928599</v>
      </c>
      <c r="M903" s="5">
        <f t="shared" si="293"/>
        <v>0.41453391307826359</v>
      </c>
      <c r="N903" s="4">
        <f t="shared" si="306"/>
        <v>0.22072612454554735</v>
      </c>
      <c r="O903" s="4">
        <f t="shared" si="307"/>
        <v>0.24200180814441891</v>
      </c>
      <c r="P903" s="4">
        <v>0</v>
      </c>
      <c r="Q903" s="4">
        <f t="shared" si="294"/>
        <v>0</v>
      </c>
      <c r="R903" s="5">
        <v>0</v>
      </c>
      <c r="S903" s="5">
        <f t="shared" si="295"/>
        <v>-11.4993694002172</v>
      </c>
      <c r="T903" s="5">
        <f t="shared" si="296"/>
        <v>20.86787180593101</v>
      </c>
      <c r="U903" s="6">
        <f t="shared" si="297"/>
        <v>1642.5566720455615</v>
      </c>
      <c r="V903" s="5">
        <v>0</v>
      </c>
      <c r="W903" s="5">
        <f t="shared" si="298"/>
        <v>12.182507992314244</v>
      </c>
      <c r="X903" s="5">
        <f t="shared" si="299"/>
        <v>6.7132461291478496</v>
      </c>
      <c r="Y903" s="5">
        <v>0</v>
      </c>
      <c r="Z903" s="5">
        <f t="shared" si="311"/>
        <v>0.68313859209704475</v>
      </c>
      <c r="AA903" s="5">
        <f t="shared" si="300"/>
        <v>-4.5928820649211417</v>
      </c>
      <c r="AB903">
        <f t="shared" si="308"/>
        <v>0</v>
      </c>
    </row>
    <row r="904" spans="1:28" x14ac:dyDescent="0.25">
      <c r="A904">
        <f t="shared" si="309"/>
        <v>8.7199999999998585</v>
      </c>
      <c r="B904">
        <v>0</v>
      </c>
      <c r="C904" s="5">
        <f t="shared" si="301"/>
        <v>548.73039218368001</v>
      </c>
      <c r="D904" s="5">
        <f t="shared" si="302"/>
        <v>-259.07165031551881</v>
      </c>
      <c r="E904" s="2">
        <f t="shared" si="303"/>
        <v>548.73039218368001</v>
      </c>
      <c r="F904" s="2">
        <f t="shared" si="304"/>
        <v>0</v>
      </c>
      <c r="G904" s="3">
        <v>0</v>
      </c>
      <c r="H904" s="3">
        <f t="shared" si="305"/>
        <v>50.346367002514114</v>
      </c>
      <c r="I904" s="3">
        <f t="shared" si="310"/>
        <v>-91.396935946076681</v>
      </c>
      <c r="J904" s="2">
        <f t="shared" si="290"/>
        <v>104.34632993394203</v>
      </c>
      <c r="K904" s="2">
        <f t="shared" si="291"/>
        <v>104.34632993394203</v>
      </c>
      <c r="L904" s="2">
        <f t="shared" si="292"/>
        <v>71.129059259674179</v>
      </c>
      <c r="M904" s="5">
        <f t="shared" si="293"/>
        <v>0.41452742306970491</v>
      </c>
      <c r="N904" s="4">
        <f t="shared" si="306"/>
        <v>0.22054849415874869</v>
      </c>
      <c r="O904" s="4">
        <f t="shared" si="307"/>
        <v>0.2419163598757231</v>
      </c>
      <c r="P904" s="4">
        <v>0</v>
      </c>
      <c r="Q904" s="4">
        <f t="shared" si="294"/>
        <v>0</v>
      </c>
      <c r="R904" s="5">
        <v>0</v>
      </c>
      <c r="S904" s="5">
        <f t="shared" si="295"/>
        <v>-11.505548953822068</v>
      </c>
      <c r="T904" s="5">
        <f t="shared" si="296"/>
        <v>20.886748803630923</v>
      </c>
      <c r="U904" s="6">
        <f t="shared" si="297"/>
        <v>1641.8997807637584</v>
      </c>
      <c r="V904" s="5">
        <v>0</v>
      </c>
      <c r="W904" s="5">
        <f t="shared" si="298"/>
        <v>12.189413676892846</v>
      </c>
      <c r="X904" s="5">
        <f t="shared" si="299"/>
        <v>6.7145871813950642</v>
      </c>
      <c r="Y904" s="5">
        <v>0</v>
      </c>
      <c r="Z904" s="5">
        <f t="shared" si="311"/>
        <v>0.68386472307077817</v>
      </c>
      <c r="AA904" s="5">
        <f t="shared" si="300"/>
        <v>-4.5726640149740128</v>
      </c>
      <c r="AB904">
        <f t="shared" si="308"/>
        <v>0</v>
      </c>
    </row>
    <row r="905" spans="1:28" x14ac:dyDescent="0.25">
      <c r="A905">
        <f t="shared" si="309"/>
        <v>8.7299999999998583</v>
      </c>
      <c r="B905">
        <v>0</v>
      </c>
      <c r="C905" s="5">
        <f t="shared" si="301"/>
        <v>549.23389004694127</v>
      </c>
      <c r="D905" s="5">
        <f t="shared" si="302"/>
        <v>-259.98584830818038</v>
      </c>
      <c r="E905" s="2">
        <f t="shared" si="303"/>
        <v>549.23389004694127</v>
      </c>
      <c r="F905" s="2">
        <f t="shared" si="304"/>
        <v>0</v>
      </c>
      <c r="G905" s="3">
        <v>0</v>
      </c>
      <c r="H905" s="3">
        <f t="shared" si="305"/>
        <v>50.353205649744822</v>
      </c>
      <c r="I905" s="3">
        <f t="shared" si="310"/>
        <v>-91.442662586226419</v>
      </c>
      <c r="J905" s="2">
        <f t="shared" si="290"/>
        <v>104.38968272805482</v>
      </c>
      <c r="K905" s="2">
        <f t="shared" si="291"/>
        <v>104.38968272805482</v>
      </c>
      <c r="L905" s="2">
        <f t="shared" si="292"/>
        <v>71.158611266567704</v>
      </c>
      <c r="M905" s="5">
        <f t="shared" si="293"/>
        <v>0.41452095944893541</v>
      </c>
      <c r="N905" s="4">
        <f t="shared" si="306"/>
        <v>0.22037144369420253</v>
      </c>
      <c r="O905" s="4">
        <f t="shared" si="307"/>
        <v>0.24183111366895751</v>
      </c>
      <c r="P905" s="4">
        <v>0</v>
      </c>
      <c r="Q905" s="4">
        <f t="shared" si="294"/>
        <v>0</v>
      </c>
      <c r="R905" s="5">
        <v>0</v>
      </c>
      <c r="S905" s="5">
        <f t="shared" si="295"/>
        <v>-11.51171313584039</v>
      </c>
      <c r="T905" s="5">
        <f t="shared" si="296"/>
        <v>20.905554800072952</v>
      </c>
      <c r="U905" s="6">
        <f t="shared" si="297"/>
        <v>1641.2431521859235</v>
      </c>
      <c r="V905" s="5">
        <v>0</v>
      </c>
      <c r="W905" s="5">
        <f t="shared" si="298"/>
        <v>12.19627978737191</v>
      </c>
      <c r="X905" s="5">
        <f t="shared" si="299"/>
        <v>6.7159219441611731</v>
      </c>
      <c r="Y905" s="5">
        <v>0</v>
      </c>
      <c r="Z905" s="5">
        <f t="shared" si="311"/>
        <v>0.68456665153152052</v>
      </c>
      <c r="AA905" s="5">
        <f t="shared" si="300"/>
        <v>-4.5525232557658732</v>
      </c>
      <c r="AB905">
        <f t="shared" si="308"/>
        <v>0</v>
      </c>
    </row>
    <row r="906" spans="1:28" x14ac:dyDescent="0.25">
      <c r="A906">
        <f t="shared" si="309"/>
        <v>8.7399999999998581</v>
      </c>
      <c r="B906">
        <v>0</v>
      </c>
      <c r="C906" s="5">
        <f t="shared" si="301"/>
        <v>549.73745633177123</v>
      </c>
      <c r="D906" s="5">
        <f t="shared" si="302"/>
        <v>-260.90050256020544</v>
      </c>
      <c r="E906" s="2">
        <f t="shared" si="303"/>
        <v>549.73745633177123</v>
      </c>
      <c r="F906" s="2">
        <f t="shared" si="304"/>
        <v>0</v>
      </c>
      <c r="G906" s="3">
        <v>0</v>
      </c>
      <c r="H906" s="3">
        <f t="shared" si="305"/>
        <v>50.36005131626014</v>
      </c>
      <c r="I906" s="3">
        <f t="shared" si="310"/>
        <v>-91.488187818784084</v>
      </c>
      <c r="J906" s="2">
        <f t="shared" si="290"/>
        <v>104.43286493696066</v>
      </c>
      <c r="K906" s="2">
        <f t="shared" si="291"/>
        <v>104.43286493696066</v>
      </c>
      <c r="L906" s="2">
        <f t="shared" si="292"/>
        <v>71.188046991793215</v>
      </c>
      <c r="M906" s="5">
        <f t="shared" si="293"/>
        <v>0.41451452206716022</v>
      </c>
      <c r="N906" s="4">
        <f t="shared" si="306"/>
        <v>0.22019497047012462</v>
      </c>
      <c r="O906" s="4">
        <f t="shared" si="307"/>
        <v>0.24174606888227029</v>
      </c>
      <c r="P906" s="4">
        <v>0</v>
      </c>
      <c r="Q906" s="4">
        <f t="shared" si="294"/>
        <v>0</v>
      </c>
      <c r="R906" s="5">
        <v>0</v>
      </c>
      <c r="S906" s="5">
        <f t="shared" si="295"/>
        <v>-11.517861939293073</v>
      </c>
      <c r="T906" s="5">
        <f t="shared" si="296"/>
        <v>20.924289964586226</v>
      </c>
      <c r="U906" s="6">
        <f t="shared" si="297"/>
        <v>1640.5867862069963</v>
      </c>
      <c r="V906" s="5">
        <v>0</v>
      </c>
      <c r="W906" s="5">
        <f t="shared" si="298"/>
        <v>12.203106462629302</v>
      </c>
      <c r="X906" s="5">
        <f t="shared" si="299"/>
        <v>6.7172504159014501</v>
      </c>
      <c r="Y906" s="5">
        <v>0</v>
      </c>
      <c r="Z906" s="5">
        <f t="shared" si="311"/>
        <v>0.68524452333622854</v>
      </c>
      <c r="AA906" s="5">
        <f t="shared" si="300"/>
        <v>-4.5324596195123235</v>
      </c>
      <c r="AB906">
        <f t="shared" si="308"/>
        <v>0</v>
      </c>
    </row>
    <row r="907" spans="1:28" x14ac:dyDescent="0.25">
      <c r="A907">
        <f t="shared" si="309"/>
        <v>8.7499999999998579</v>
      </c>
      <c r="B907">
        <v>0</v>
      </c>
      <c r="C907" s="5">
        <f t="shared" si="301"/>
        <v>550.24109110716006</v>
      </c>
      <c r="D907" s="5">
        <f t="shared" si="302"/>
        <v>-261.81561106137423</v>
      </c>
      <c r="E907" s="2">
        <f t="shared" si="303"/>
        <v>550.24109110716006</v>
      </c>
      <c r="F907" s="2">
        <f t="shared" si="304"/>
        <v>0</v>
      </c>
      <c r="G907" s="3">
        <v>0</v>
      </c>
      <c r="H907" s="3">
        <f t="shared" si="305"/>
        <v>50.366903761493504</v>
      </c>
      <c r="I907" s="3">
        <f t="shared" si="310"/>
        <v>-91.533512414979214</v>
      </c>
      <c r="J907" s="2">
        <f t="shared" si="290"/>
        <v>104.4758770699854</v>
      </c>
      <c r="K907" s="2">
        <f t="shared" si="291"/>
        <v>104.4758770699854</v>
      </c>
      <c r="L907" s="2">
        <f t="shared" si="292"/>
        <v>71.217366782539472</v>
      </c>
      <c r="M907" s="5">
        <f t="shared" si="293"/>
        <v>0.41450811077651245</v>
      </c>
      <c r="N907" s="4">
        <f t="shared" si="306"/>
        <v>0.22001907181702937</v>
      </c>
      <c r="O907" s="4">
        <f t="shared" si="307"/>
        <v>0.2416612248744828</v>
      </c>
      <c r="P907" s="4">
        <v>0</v>
      </c>
      <c r="Q907" s="4">
        <f t="shared" si="294"/>
        <v>0</v>
      </c>
      <c r="R907" s="5">
        <v>0</v>
      </c>
      <c r="S907" s="5">
        <f t="shared" si="295"/>
        <v>-11.523995357469513</v>
      </c>
      <c r="T907" s="5">
        <f t="shared" si="296"/>
        <v>20.942954467047034</v>
      </c>
      <c r="U907" s="6">
        <f t="shared" si="297"/>
        <v>1639.9306827219584</v>
      </c>
      <c r="V907" s="5">
        <v>0</v>
      </c>
      <c r="W907" s="5">
        <f t="shared" si="298"/>
        <v>12.209893841440094</v>
      </c>
      <c r="X907" s="5">
        <f t="shared" si="299"/>
        <v>6.7185725951583439</v>
      </c>
      <c r="Y907" s="5">
        <v>0</v>
      </c>
      <c r="Z907" s="5">
        <f t="shared" si="311"/>
        <v>0.68589848397058084</v>
      </c>
      <c r="AA907" s="5">
        <f t="shared" si="300"/>
        <v>-4.5124729377946196</v>
      </c>
      <c r="AB907">
        <f t="shared" si="308"/>
        <v>0</v>
      </c>
    </row>
    <row r="908" spans="1:28" x14ac:dyDescent="0.25">
      <c r="A908">
        <f t="shared" si="309"/>
        <v>8.7599999999998577</v>
      </c>
      <c r="B908">
        <v>0</v>
      </c>
      <c r="C908" s="5">
        <f t="shared" si="301"/>
        <v>550.74479443969915</v>
      </c>
      <c r="D908" s="5">
        <f t="shared" si="302"/>
        <v>-262.73117180917092</v>
      </c>
      <c r="E908" s="2">
        <f t="shared" si="303"/>
        <v>550.74479443969915</v>
      </c>
      <c r="F908" s="2">
        <f t="shared" si="304"/>
        <v>0</v>
      </c>
      <c r="G908" s="3">
        <v>0</v>
      </c>
      <c r="H908" s="3">
        <f t="shared" si="305"/>
        <v>50.373762746333206</v>
      </c>
      <c r="I908" s="3">
        <f t="shared" si="310"/>
        <v>-91.57863714435716</v>
      </c>
      <c r="J908" s="2">
        <f t="shared" si="290"/>
        <v>104.51871963644454</v>
      </c>
      <c r="K908" s="2">
        <f t="shared" si="291"/>
        <v>104.51871963644454</v>
      </c>
      <c r="L908" s="2">
        <f t="shared" si="292"/>
        <v>71.2465709859881</v>
      </c>
      <c r="M908" s="5">
        <f t="shared" si="293"/>
        <v>0.41450172543004643</v>
      </c>
      <c r="N908" s="4">
        <f t="shared" si="306"/>
        <v>0.21984374507768048</v>
      </c>
      <c r="O908" s="4">
        <f t="shared" si="307"/>
        <v>0.2415765810051039</v>
      </c>
      <c r="P908" s="4">
        <v>0</v>
      </c>
      <c r="Q908" s="4">
        <f t="shared" si="294"/>
        <v>0</v>
      </c>
      <c r="R908" s="5">
        <v>0</v>
      </c>
      <c r="S908" s="5">
        <f t="shared" si="295"/>
        <v>-11.530113383926432</v>
      </c>
      <c r="T908" s="5">
        <f t="shared" si="296"/>
        <v>20.961548477868202</v>
      </c>
      <c r="U908" s="6">
        <f t="shared" si="297"/>
        <v>1639.2748416258337</v>
      </c>
      <c r="V908" s="5">
        <v>0</v>
      </c>
      <c r="W908" s="5">
        <f t="shared" si="298"/>
        <v>12.216642062472516</v>
      </c>
      <c r="X908" s="5">
        <f t="shared" si="299"/>
        <v>6.7198884805612611</v>
      </c>
      <c r="Y908" s="5">
        <v>0</v>
      </c>
      <c r="Z908" s="5">
        <f t="shared" si="311"/>
        <v>0.68652867854608424</v>
      </c>
      <c r="AA908" s="5">
        <f t="shared" si="300"/>
        <v>-4.4925630415705342</v>
      </c>
      <c r="AB908">
        <f t="shared" si="308"/>
        <v>0</v>
      </c>
    </row>
    <row r="909" spans="1:28" x14ac:dyDescent="0.25">
      <c r="A909">
        <f t="shared" si="309"/>
        <v>8.7699999999998575</v>
      </c>
      <c r="B909">
        <v>0</v>
      </c>
      <c r="C909" s="5">
        <f t="shared" si="301"/>
        <v>551.24856639359643</v>
      </c>
      <c r="D909" s="5">
        <f t="shared" si="302"/>
        <v>-263.64718280876656</v>
      </c>
      <c r="E909" s="2">
        <f t="shared" si="303"/>
        <v>551.24856639359643</v>
      </c>
      <c r="F909" s="2">
        <f t="shared" si="304"/>
        <v>0</v>
      </c>
      <c r="G909" s="3">
        <v>0</v>
      </c>
      <c r="H909" s="3">
        <f t="shared" si="305"/>
        <v>50.380628033118668</v>
      </c>
      <c r="I909" s="3">
        <f t="shared" si="310"/>
        <v>-91.623562774772864</v>
      </c>
      <c r="J909" s="2">
        <f t="shared" si="290"/>
        <v>104.56139314562621</v>
      </c>
      <c r="K909" s="2">
        <f t="shared" si="291"/>
        <v>104.56139314562621</v>
      </c>
      <c r="L909" s="2">
        <f t="shared" si="292"/>
        <v>71.275659949302124</v>
      </c>
      <c r="M909" s="5">
        <f t="shared" si="293"/>
        <v>0.41449536588173197</v>
      </c>
      <c r="N909" s="4">
        <f t="shared" si="306"/>
        <v>0.21966898760704184</v>
      </c>
      <c r="O909" s="4">
        <f t="shared" si="307"/>
        <v>0.24149213663434382</v>
      </c>
      <c r="P909" s="4">
        <v>0</v>
      </c>
      <c r="Q909" s="4">
        <f t="shared" si="294"/>
        <v>0</v>
      </c>
      <c r="R909" s="5">
        <v>0</v>
      </c>
      <c r="S909" s="5">
        <f t="shared" si="295"/>
        <v>-11.536216012486749</v>
      </c>
      <c r="T909" s="5">
        <f t="shared" si="296"/>
        <v>20.980072167988606</v>
      </c>
      <c r="U909" s="6">
        <f t="shared" si="297"/>
        <v>1638.6192628136866</v>
      </c>
      <c r="V909" s="5">
        <v>0</v>
      </c>
      <c r="W909" s="5">
        <f t="shared" si="298"/>
        <v>12.223351264283931</v>
      </c>
      <c r="X909" s="5">
        <f t="shared" si="299"/>
        <v>6.7211980708263424</v>
      </c>
      <c r="Y909" s="5">
        <v>0</v>
      </c>
      <c r="Z909" s="5">
        <f t="shared" si="311"/>
        <v>0.68713525179718182</v>
      </c>
      <c r="AA909" s="5">
        <f t="shared" si="300"/>
        <v>-4.4727297611850503</v>
      </c>
      <c r="AB909">
        <f t="shared" si="308"/>
        <v>0</v>
      </c>
    </row>
    <row r="910" spans="1:28" x14ac:dyDescent="0.25">
      <c r="A910">
        <f t="shared" si="309"/>
        <v>8.7799999999998573</v>
      </c>
      <c r="B910">
        <v>0</v>
      </c>
      <c r="C910" s="5">
        <f t="shared" si="301"/>
        <v>551.75240703069028</v>
      </c>
      <c r="D910" s="5">
        <f t="shared" si="302"/>
        <v>-264.56364207300231</v>
      </c>
      <c r="E910" s="2">
        <f t="shared" si="303"/>
        <v>551.75240703069028</v>
      </c>
      <c r="F910" s="2">
        <f t="shared" si="304"/>
        <v>0</v>
      </c>
      <c r="G910" s="3">
        <v>0</v>
      </c>
      <c r="H910" s="3">
        <f t="shared" si="305"/>
        <v>50.387499385636637</v>
      </c>
      <c r="I910" s="3">
        <f t="shared" si="310"/>
        <v>-91.668290072384721</v>
      </c>
      <c r="J910" s="2">
        <f t="shared" si="290"/>
        <v>104.6038981067742</v>
      </c>
      <c r="K910" s="2">
        <f t="shared" si="291"/>
        <v>104.6038981067742</v>
      </c>
      <c r="L910" s="2">
        <f t="shared" si="292"/>
        <v>71.304634019614312</v>
      </c>
      <c r="M910" s="5">
        <f t="shared" si="293"/>
        <v>0.41448903198644826</v>
      </c>
      <c r="N910" s="4">
        <f t="shared" si="306"/>
        <v>0.21949479677222855</v>
      </c>
      <c r="O910" s="4">
        <f t="shared" si="307"/>
        <v>0.24140789112312824</v>
      </c>
      <c r="P910" s="4">
        <v>0</v>
      </c>
      <c r="Q910" s="4">
        <f t="shared" si="294"/>
        <v>0</v>
      </c>
      <c r="R910" s="5">
        <v>0</v>
      </c>
      <c r="S910" s="5">
        <f t="shared" si="295"/>
        <v>-11.542303237238398</v>
      </c>
      <c r="T910" s="5">
        <f t="shared" si="296"/>
        <v>20.998525708862704</v>
      </c>
      <c r="U910" s="6">
        <f t="shared" si="297"/>
        <v>1637.9639461806255</v>
      </c>
      <c r="V910" s="5">
        <v>0</v>
      </c>
      <c r="W910" s="5">
        <f t="shared" si="298"/>
        <v>12.23002158531682</v>
      </c>
      <c r="X910" s="5">
        <f t="shared" si="299"/>
        <v>6.722501364756206</v>
      </c>
      <c r="Y910" s="5">
        <v>0</v>
      </c>
      <c r="Z910" s="5">
        <f t="shared" si="311"/>
        <v>0.68771834807842147</v>
      </c>
      <c r="AA910" s="5">
        <f t="shared" si="300"/>
        <v>-4.45297292638109</v>
      </c>
      <c r="AB910">
        <f t="shared" si="308"/>
        <v>0</v>
      </c>
    </row>
    <row r="911" spans="1:28" x14ac:dyDescent="0.25">
      <c r="A911">
        <f t="shared" si="309"/>
        <v>8.789999999999857</v>
      </c>
      <c r="B911">
        <v>0</v>
      </c>
      <c r="C911" s="5">
        <f t="shared" si="301"/>
        <v>552.25631641046402</v>
      </c>
      <c r="D911" s="5">
        <f t="shared" si="302"/>
        <v>-265.48054762237251</v>
      </c>
      <c r="E911" s="2">
        <f t="shared" si="303"/>
        <v>552.25631641046402</v>
      </c>
      <c r="F911" s="2">
        <f t="shared" si="304"/>
        <v>0</v>
      </c>
      <c r="G911" s="3">
        <v>0</v>
      </c>
      <c r="H911" s="3">
        <f t="shared" si="305"/>
        <v>50.394376569117419</v>
      </c>
      <c r="I911" s="3">
        <f t="shared" si="310"/>
        <v>-91.712819801648536</v>
      </c>
      <c r="J911" s="2">
        <f t="shared" si="290"/>
        <v>104.64623502907148</v>
      </c>
      <c r="K911" s="2">
        <f t="shared" si="291"/>
        <v>104.64623502907148</v>
      </c>
      <c r="L911" s="2">
        <f t="shared" si="292"/>
        <v>71.333493544015994</v>
      </c>
      <c r="M911" s="5">
        <f t="shared" si="293"/>
        <v>0.41448272359997768</v>
      </c>
      <c r="N911" s="4">
        <f t="shared" si="306"/>
        <v>0.21932116995245757</v>
      </c>
      <c r="O911" s="4">
        <f t="shared" si="307"/>
        <v>0.24132384383311142</v>
      </c>
      <c r="P911" s="4">
        <v>0</v>
      </c>
      <c r="Q911" s="4">
        <f t="shared" si="294"/>
        <v>0</v>
      </c>
      <c r="R911" s="5">
        <v>0</v>
      </c>
      <c r="S911" s="5">
        <f t="shared" si="295"/>
        <v>-11.54837505253318</v>
      </c>
      <c r="T911" s="5">
        <f t="shared" si="296"/>
        <v>21.01690927245016</v>
      </c>
      <c r="U911" s="6">
        <f t="shared" si="297"/>
        <v>1637.3088916217991</v>
      </c>
      <c r="V911" s="5">
        <v>0</v>
      </c>
      <c r="W911" s="5">
        <f t="shared" si="298"/>
        <v>12.23665316389488</v>
      </c>
      <c r="X911" s="5">
        <f t="shared" si="299"/>
        <v>6.7237983612397478</v>
      </c>
      <c r="Y911" s="5">
        <v>0</v>
      </c>
      <c r="Z911" s="5">
        <f t="shared" si="311"/>
        <v>0.6882781113617007</v>
      </c>
      <c r="AA911" s="5">
        <f t="shared" si="300"/>
        <v>-4.4332923663100914</v>
      </c>
      <c r="AB911">
        <f t="shared" si="308"/>
        <v>0</v>
      </c>
    </row>
    <row r="912" spans="1:28" x14ac:dyDescent="0.25">
      <c r="A912">
        <f t="shared" si="309"/>
        <v>8.7999999999998568</v>
      </c>
      <c r="B912">
        <v>0</v>
      </c>
      <c r="C912" s="5">
        <f t="shared" si="301"/>
        <v>552.76029459006077</v>
      </c>
      <c r="D912" s="5">
        <f t="shared" si="302"/>
        <v>-266.39789748500732</v>
      </c>
      <c r="E912" s="2">
        <f t="shared" si="303"/>
        <v>552.76029459006077</v>
      </c>
      <c r="F912" s="2">
        <f t="shared" si="304"/>
        <v>0</v>
      </c>
      <c r="G912" s="3">
        <v>0</v>
      </c>
      <c r="H912" s="3">
        <f t="shared" si="305"/>
        <v>50.401259350231037</v>
      </c>
      <c r="I912" s="3">
        <f t="shared" si="310"/>
        <v>-91.757152725311641</v>
      </c>
      <c r="J912" s="2">
        <f t="shared" si="290"/>
        <v>104.68840442162359</v>
      </c>
      <c r="K912" s="2">
        <f t="shared" si="291"/>
        <v>104.68840442162359</v>
      </c>
      <c r="L912" s="2">
        <f t="shared" si="292"/>
        <v>71.36223886954572</v>
      </c>
      <c r="M912" s="5">
        <f t="shared" si="293"/>
        <v>0.41447644057900018</v>
      </c>
      <c r="N912" s="4">
        <f t="shared" si="306"/>
        <v>0.21914810453899886</v>
      </c>
      <c r="O912" s="4">
        <f t="shared" si="307"/>
        <v>0.24123999412668995</v>
      </c>
      <c r="P912" s="4">
        <v>0</v>
      </c>
      <c r="Q912" s="4">
        <f t="shared" si="294"/>
        <v>0</v>
      </c>
      <c r="R912" s="5">
        <v>0</v>
      </c>
      <c r="S912" s="5">
        <f t="shared" si="295"/>
        <v>-11.554431452985611</v>
      </c>
      <c r="T912" s="5">
        <f t="shared" si="296"/>
        <v>21.035223031205575</v>
      </c>
      <c r="U912" s="6">
        <f t="shared" si="297"/>
        <v>1636.6540990323988</v>
      </c>
      <c r="V912" s="5">
        <v>0</v>
      </c>
      <c r="W912" s="5">
        <f t="shared" si="298"/>
        <v>12.243246138219112</v>
      </c>
      <c r="X912" s="5">
        <f t="shared" si="299"/>
        <v>6.725089059251868</v>
      </c>
      <c r="Y912" s="5">
        <v>0</v>
      </c>
      <c r="Z912" s="5">
        <f t="shared" si="311"/>
        <v>0.68881468523350087</v>
      </c>
      <c r="AA912" s="5">
        <f t="shared" si="300"/>
        <v>-4.4136879095425563</v>
      </c>
      <c r="AB912">
        <f t="shared" si="308"/>
        <v>0</v>
      </c>
    </row>
    <row r="913" spans="1:28" x14ac:dyDescent="0.25">
      <c r="A913">
        <f t="shared" si="309"/>
        <v>8.8099999999998566</v>
      </c>
      <c r="B913">
        <v>0</v>
      </c>
      <c r="C913" s="5">
        <f t="shared" si="301"/>
        <v>553.26434162429734</v>
      </c>
      <c r="D913" s="5">
        <f t="shared" si="302"/>
        <v>-267.31568969665591</v>
      </c>
      <c r="E913" s="2">
        <f t="shared" si="303"/>
        <v>553.26434162429734</v>
      </c>
      <c r="F913" s="2">
        <f t="shared" si="304"/>
        <v>0</v>
      </c>
      <c r="G913" s="3">
        <v>0</v>
      </c>
      <c r="H913" s="3">
        <f t="shared" si="305"/>
        <v>50.40814749708337</v>
      </c>
      <c r="I913" s="3">
        <f t="shared" si="310"/>
        <v>-91.80128960440706</v>
      </c>
      <c r="J913" s="2">
        <f t="shared" si="290"/>
        <v>104.73040679344241</v>
      </c>
      <c r="K913" s="2">
        <f t="shared" si="291"/>
        <v>104.73040679344241</v>
      </c>
      <c r="L913" s="2">
        <f t="shared" si="292"/>
        <v>71.390870343178193</v>
      </c>
      <c r="M913" s="5">
        <f t="shared" si="293"/>
        <v>0.41447018278108677</v>
      </c>
      <c r="N913" s="4">
        <f t="shared" si="306"/>
        <v>0.21897559793512639</v>
      </c>
      <c r="O913" s="4">
        <f t="shared" si="307"/>
        <v>0.24115634136701569</v>
      </c>
      <c r="P913" s="4">
        <v>0</v>
      </c>
      <c r="Q913" s="4">
        <f t="shared" si="294"/>
        <v>0</v>
      </c>
      <c r="R913" s="5">
        <v>0</v>
      </c>
      <c r="S913" s="5">
        <f t="shared" si="295"/>
        <v>-11.560472433471739</v>
      </c>
      <c r="T913" s="5">
        <f t="shared" si="296"/>
        <v>21.053467158068219</v>
      </c>
      <c r="U913" s="6">
        <f t="shared" si="297"/>
        <v>1635.9995683076579</v>
      </c>
      <c r="V913" s="5">
        <v>0</v>
      </c>
      <c r="W913" s="5">
        <f t="shared" si="298"/>
        <v>12.24980064636398</v>
      </c>
      <c r="X913" s="5">
        <f t="shared" si="299"/>
        <v>6.7263734578532448</v>
      </c>
      <c r="Y913" s="5">
        <v>0</v>
      </c>
      <c r="Z913" s="5">
        <f t="shared" si="311"/>
        <v>0.68932821289224044</v>
      </c>
      <c r="AA913" s="5">
        <f t="shared" si="300"/>
        <v>-4.3941593840785345</v>
      </c>
      <c r="AB913">
        <f t="shared" si="308"/>
        <v>0</v>
      </c>
    </row>
    <row r="914" spans="1:28" x14ac:dyDescent="0.25">
      <c r="A914">
        <f t="shared" si="309"/>
        <v>8.8199999999998564</v>
      </c>
      <c r="B914">
        <v>0</v>
      </c>
      <c r="C914" s="5">
        <f t="shared" si="301"/>
        <v>553.76845756567877</v>
      </c>
      <c r="D914" s="5">
        <f t="shared" si="302"/>
        <v>-268.23392230066918</v>
      </c>
      <c r="E914" s="2">
        <f t="shared" si="303"/>
        <v>553.76845756567877</v>
      </c>
      <c r="F914" s="2">
        <f t="shared" si="304"/>
        <v>0</v>
      </c>
      <c r="G914" s="3">
        <v>0</v>
      </c>
      <c r="H914" s="3">
        <f t="shared" si="305"/>
        <v>50.415040779212291</v>
      </c>
      <c r="I914" s="3">
        <f t="shared" si="310"/>
        <v>-91.845231198247845</v>
      </c>
      <c r="J914" s="2">
        <f t="shared" si="290"/>
        <v>104.7722426534301</v>
      </c>
      <c r="K914" s="2">
        <f t="shared" si="291"/>
        <v>104.7722426534301</v>
      </c>
      <c r="L914" s="2">
        <f t="shared" si="292"/>
        <v>71.419388311813293</v>
      </c>
      <c r="M914" s="5">
        <f t="shared" si="293"/>
        <v>0.41446395006469416</v>
      </c>
      <c r="N914" s="4">
        <f t="shared" si="306"/>
        <v>0.21880364755606915</v>
      </c>
      <c r="O914" s="4">
        <f t="shared" si="307"/>
        <v>0.24107288491800885</v>
      </c>
      <c r="P914" s="4">
        <v>0</v>
      </c>
      <c r="Q914" s="4">
        <f t="shared" si="294"/>
        <v>0</v>
      </c>
      <c r="R914" s="5">
        <v>0</v>
      </c>
      <c r="S914" s="5">
        <f t="shared" si="295"/>
        <v>-11.566497989127992</v>
      </c>
      <c r="T914" s="5">
        <f t="shared" si="296"/>
        <v>21.071641826451927</v>
      </c>
      <c r="U914" s="6">
        <f t="shared" si="297"/>
        <v>1635.3452993428514</v>
      </c>
      <c r="V914" s="5">
        <v>0</v>
      </c>
      <c r="W914" s="5">
        <f t="shared" si="298"/>
        <v>12.256316826273634</v>
      </c>
      <c r="X914" s="5">
        <f t="shared" si="299"/>
        <v>6.7276515561900947</v>
      </c>
      <c r="Y914" s="5">
        <v>0</v>
      </c>
      <c r="Z914" s="5">
        <f t="shared" si="311"/>
        <v>0.68981883714564241</v>
      </c>
      <c r="AA914" s="5">
        <f t="shared" si="300"/>
        <v>-4.3747066173579796</v>
      </c>
      <c r="AB914">
        <f t="shared" si="308"/>
        <v>0</v>
      </c>
    </row>
    <row r="915" spans="1:28" x14ac:dyDescent="0.25">
      <c r="A915">
        <f t="shared" si="309"/>
        <v>8.8299999999998562</v>
      </c>
      <c r="B915">
        <v>0</v>
      </c>
      <c r="C915" s="5">
        <f t="shared" si="301"/>
        <v>554.2726424644128</v>
      </c>
      <c r="D915" s="5">
        <f t="shared" si="302"/>
        <v>-269.15259334798253</v>
      </c>
      <c r="E915" s="2">
        <f t="shared" si="303"/>
        <v>554.2726424644128</v>
      </c>
      <c r="F915" s="2">
        <f t="shared" si="304"/>
        <v>0</v>
      </c>
      <c r="G915" s="3">
        <v>0</v>
      </c>
      <c r="H915" s="3">
        <f t="shared" si="305"/>
        <v>50.421938967583749</v>
      </c>
      <c r="I915" s="3">
        <f t="shared" si="310"/>
        <v>-91.888978264421425</v>
      </c>
      <c r="J915" s="2">
        <f t="shared" si="290"/>
        <v>104.81391251036311</v>
      </c>
      <c r="K915" s="2">
        <f t="shared" si="291"/>
        <v>104.81391251036311</v>
      </c>
      <c r="L915" s="2">
        <f t="shared" si="292"/>
        <v>71.447793122265239</v>
      </c>
      <c r="M915" s="5">
        <f t="shared" si="293"/>
        <v>0.41445774228915877</v>
      </c>
      <c r="N915" s="4">
        <f t="shared" si="306"/>
        <v>0.21863225082896212</v>
      </c>
      <c r="O915" s="4">
        <f t="shared" si="307"/>
        <v>0.24098962414437083</v>
      </c>
      <c r="P915" s="4">
        <v>0</v>
      </c>
      <c r="Q915" s="4">
        <f t="shared" si="294"/>
        <v>0</v>
      </c>
      <c r="R915" s="5">
        <v>0</v>
      </c>
      <c r="S915" s="5">
        <f t="shared" si="295"/>
        <v>-11.572508115350017</v>
      </c>
      <c r="T915" s="5">
        <f t="shared" si="296"/>
        <v>21.089747210234989</v>
      </c>
      <c r="U915" s="6">
        <f t="shared" si="297"/>
        <v>1634.6912920332961</v>
      </c>
      <c r="V915" s="5">
        <v>0</v>
      </c>
      <c r="W915" s="5">
        <f t="shared" si="298"/>
        <v>12.26279481575815</v>
      </c>
      <c r="X915" s="5">
        <f t="shared" si="299"/>
        <v>6.7289233534939124</v>
      </c>
      <c r="Y915" s="5">
        <v>0</v>
      </c>
      <c r="Z915" s="5">
        <f t="shared" si="311"/>
        <v>0.69028670040813367</v>
      </c>
      <c r="AA915" s="5">
        <f t="shared" si="300"/>
        <v>-4.3553294362710986</v>
      </c>
      <c r="AB915">
        <f t="shared" si="308"/>
        <v>0</v>
      </c>
    </row>
    <row r="916" spans="1:28" x14ac:dyDescent="0.25">
      <c r="A916">
        <f t="shared" si="309"/>
        <v>8.839999999999856</v>
      </c>
      <c r="B916">
        <v>0</v>
      </c>
      <c r="C916" s="5">
        <f t="shared" si="301"/>
        <v>554.77689636842365</v>
      </c>
      <c r="D916" s="5">
        <f t="shared" si="302"/>
        <v>-270.07170089709854</v>
      </c>
      <c r="E916" s="2">
        <f t="shared" si="303"/>
        <v>554.77689636842365</v>
      </c>
      <c r="F916" s="2">
        <f t="shared" si="304"/>
        <v>0</v>
      </c>
      <c r="G916" s="3">
        <v>0</v>
      </c>
      <c r="H916" s="3">
        <f t="shared" si="305"/>
        <v>50.428841834587828</v>
      </c>
      <c r="I916" s="3">
        <f t="shared" si="310"/>
        <v>-91.932531558784135</v>
      </c>
      <c r="J916" s="2">
        <f t="shared" si="290"/>
        <v>104.8554168728765</v>
      </c>
      <c r="K916" s="2">
        <f t="shared" si="291"/>
        <v>104.8554168728765</v>
      </c>
      <c r="L916" s="2">
        <f t="shared" si="292"/>
        <v>71.47608512125187</v>
      </c>
      <c r="M916" s="5">
        <f t="shared" si="293"/>
        <v>0.41445155931469069</v>
      </c>
      <c r="N916" s="4">
        <f t="shared" si="306"/>
        <v>0.21846140519279786</v>
      </c>
      <c r="O916" s="4">
        <f t="shared" si="307"/>
        <v>0.24090655841159675</v>
      </c>
      <c r="P916" s="4">
        <v>0</v>
      </c>
      <c r="Q916" s="4">
        <f t="shared" si="294"/>
        <v>0</v>
      </c>
      <c r="R916" s="5">
        <v>0</v>
      </c>
      <c r="S916" s="5">
        <f t="shared" si="295"/>
        <v>-11.578502807791498</v>
      </c>
      <c r="T916" s="5">
        <f t="shared" si="296"/>
        <v>21.107783483750172</v>
      </c>
      <c r="U916" s="6">
        <f t="shared" si="297"/>
        <v>1634.0375462743514</v>
      </c>
      <c r="V916" s="5">
        <v>0</v>
      </c>
      <c r="W916" s="5">
        <f t="shared" si="298"/>
        <v>12.269234752489821</v>
      </c>
      <c r="X916" s="5">
        <f t="shared" si="299"/>
        <v>6.730188849081232</v>
      </c>
      <c r="Y916" s="5">
        <v>0</v>
      </c>
      <c r="Z916" s="5">
        <f t="shared" si="311"/>
        <v>0.69073194469832266</v>
      </c>
      <c r="AA916" s="5">
        <f t="shared" si="300"/>
        <v>-4.3360276671685938</v>
      </c>
      <c r="AB916">
        <f t="shared" si="308"/>
        <v>0</v>
      </c>
    </row>
    <row r="917" spans="1:28" x14ac:dyDescent="0.25">
      <c r="A917">
        <f t="shared" si="309"/>
        <v>8.8499999999998558</v>
      </c>
      <c r="B917">
        <v>0</v>
      </c>
      <c r="C917" s="5">
        <f t="shared" si="301"/>
        <v>555.28121932336671</v>
      </c>
      <c r="D917" s="5">
        <f t="shared" si="302"/>
        <v>-270.99124301406977</v>
      </c>
      <c r="E917" s="2">
        <f t="shared" si="303"/>
        <v>555.28121932336671</v>
      </c>
      <c r="F917" s="2">
        <f t="shared" si="304"/>
        <v>0</v>
      </c>
      <c r="G917" s="3">
        <v>0</v>
      </c>
      <c r="H917" s="3">
        <f t="shared" si="305"/>
        <v>50.435749154034809</v>
      </c>
      <c r="I917" s="3">
        <f t="shared" si="310"/>
        <v>-91.975891835455826</v>
      </c>
      <c r="J917" s="2">
        <f t="shared" si="290"/>
        <v>104.89675624944842</v>
      </c>
      <c r="K917" s="2">
        <f t="shared" si="291"/>
        <v>104.89675624944842</v>
      </c>
      <c r="L917" s="2">
        <f t="shared" si="292"/>
        <v>71.504264655384063</v>
      </c>
      <c r="M917" s="5">
        <f t="shared" si="293"/>
        <v>0.41444540100236787</v>
      </c>
      <c r="N917" s="4">
        <f t="shared" si="306"/>
        <v>0.21829110809837718</v>
      </c>
      <c r="O917" s="4">
        <f t="shared" si="307"/>
        <v>0.24082368708598773</v>
      </c>
      <c r="P917" s="4">
        <v>0</v>
      </c>
      <c r="Q917" s="4">
        <f t="shared" si="294"/>
        <v>0</v>
      </c>
      <c r="R917" s="5">
        <v>0</v>
      </c>
      <c r="S917" s="5">
        <f t="shared" si="295"/>
        <v>-11.584482062362994</v>
      </c>
      <c r="T917" s="5">
        <f t="shared" si="296"/>
        <v>21.125750821774769</v>
      </c>
      <c r="U917" s="6">
        <f t="shared" si="297"/>
        <v>1633.3840619614175</v>
      </c>
      <c r="V917" s="5">
        <v>0</v>
      </c>
      <c r="W917" s="5">
        <f t="shared" si="298"/>
        <v>12.275636773999496</v>
      </c>
      <c r="X917" s="5">
        <f t="shared" si="299"/>
        <v>6.731448042353362</v>
      </c>
      <c r="Y917" s="5">
        <v>0</v>
      </c>
      <c r="Z917" s="5">
        <f t="shared" si="311"/>
        <v>0.69115471163650177</v>
      </c>
      <c r="AA917" s="5">
        <f t="shared" si="300"/>
        <v>-4.3168011358718701</v>
      </c>
      <c r="AB917">
        <f t="shared" si="308"/>
        <v>0</v>
      </c>
    </row>
    <row r="918" spans="1:28" x14ac:dyDescent="0.25">
      <c r="A918">
        <f t="shared" si="309"/>
        <v>8.8599999999998555</v>
      </c>
      <c r="B918">
        <v>0</v>
      </c>
      <c r="C918" s="5">
        <f t="shared" si="301"/>
        <v>555.78561137264262</v>
      </c>
      <c r="D918" s="5">
        <f t="shared" si="302"/>
        <v>-271.91121777248111</v>
      </c>
      <c r="E918" s="2">
        <f t="shared" si="303"/>
        <v>555.78561137264262</v>
      </c>
      <c r="F918" s="2">
        <f t="shared" si="304"/>
        <v>0</v>
      </c>
      <c r="G918" s="3">
        <v>0</v>
      </c>
      <c r="H918" s="3">
        <f t="shared" si="305"/>
        <v>50.442660701151176</v>
      </c>
      <c r="I918" s="3">
        <f t="shared" si="310"/>
        <v>-92.019059846814542</v>
      </c>
      <c r="J918" s="2">
        <f t="shared" si="290"/>
        <v>104.93793114838455</v>
      </c>
      <c r="K918" s="2">
        <f t="shared" si="291"/>
        <v>104.93793114838455</v>
      </c>
      <c r="L918" s="2">
        <f t="shared" si="292"/>
        <v>71.53233207115511</v>
      </c>
      <c r="M918" s="5">
        <f t="shared" si="293"/>
        <v>0.41443926721413099</v>
      </c>
      <c r="N918" s="4">
        <f t="shared" si="306"/>
        <v>0.21812135700826127</v>
      </c>
      <c r="O918" s="4">
        <f t="shared" si="307"/>
        <v>0.2407410095346636</v>
      </c>
      <c r="P918" s="4">
        <v>0</v>
      </c>
      <c r="Q918" s="4">
        <f t="shared" si="294"/>
        <v>0</v>
      </c>
      <c r="R918" s="5">
        <v>0</v>
      </c>
      <c r="S918" s="5">
        <f t="shared" si="295"/>
        <v>-11.590445875230756</v>
      </c>
      <c r="T918" s="5">
        <f t="shared" si="296"/>
        <v>21.143649399520747</v>
      </c>
      <c r="U918" s="6">
        <f t="shared" si="297"/>
        <v>1632.7308389899367</v>
      </c>
      <c r="V918" s="5">
        <v>0</v>
      </c>
      <c r="W918" s="5">
        <f t="shared" si="298"/>
        <v>12.282001017672998</v>
      </c>
      <c r="X918" s="5">
        <f t="shared" si="299"/>
        <v>6.7327009327961447</v>
      </c>
      <c r="Y918" s="5">
        <v>0</v>
      </c>
      <c r="Z918" s="5">
        <f t="shared" si="311"/>
        <v>0.69155514244224214</v>
      </c>
      <c r="AA918" s="5">
        <f t="shared" si="300"/>
        <v>-4.2976496676831069</v>
      </c>
      <c r="AB918">
        <f t="shared" si="308"/>
        <v>0</v>
      </c>
    </row>
    <row r="919" spans="1:28" x14ac:dyDescent="0.25">
      <c r="A919">
        <f t="shared" si="309"/>
        <v>8.8699999999998553</v>
      </c>
      <c r="B919">
        <v>0</v>
      </c>
      <c r="C919" s="5">
        <f t="shared" si="301"/>
        <v>556.29007255741124</v>
      </c>
      <c r="D919" s="5">
        <f t="shared" si="302"/>
        <v>-272.83162325343261</v>
      </c>
      <c r="E919" s="2">
        <f t="shared" si="303"/>
        <v>556.29007255741124</v>
      </c>
      <c r="F919" s="2">
        <f t="shared" si="304"/>
        <v>0</v>
      </c>
      <c r="G919" s="3">
        <v>0</v>
      </c>
      <c r="H919" s="3">
        <f t="shared" si="305"/>
        <v>50.449576252575596</v>
      </c>
      <c r="I919" s="3">
        <f t="shared" si="310"/>
        <v>-92.062036343491371</v>
      </c>
      <c r="J919" s="2">
        <f t="shared" si="290"/>
        <v>104.97894207780324</v>
      </c>
      <c r="K919" s="2">
        <f t="shared" si="291"/>
        <v>104.97894207780324</v>
      </c>
      <c r="L919" s="2">
        <f t="shared" si="292"/>
        <v>71.560287714930624</v>
      </c>
      <c r="M919" s="5">
        <f t="shared" si="293"/>
        <v>0.4144331578127769</v>
      </c>
      <c r="N919" s="4">
        <f t="shared" si="306"/>
        <v>0.21795214939672206</v>
      </c>
      <c r="O919" s="4">
        <f t="shared" si="307"/>
        <v>0.24065852512557426</v>
      </c>
      <c r="P919" s="4">
        <v>0</v>
      </c>
      <c r="Q919" s="4">
        <f t="shared" si="294"/>
        <v>0</v>
      </c>
      <c r="R919" s="5">
        <v>0</v>
      </c>
      <c r="S919" s="5">
        <f t="shared" si="295"/>
        <v>-11.596394242815572</v>
      </c>
      <c r="T919" s="5">
        <f t="shared" si="296"/>
        <v>21.161479392624987</v>
      </c>
      <c r="U919" s="6">
        <f t="shared" si="297"/>
        <v>1632.0778772553936</v>
      </c>
      <c r="V919" s="5">
        <v>0</v>
      </c>
      <c r="W919" s="5">
        <f t="shared" si="298"/>
        <v>12.28832762074752</v>
      </c>
      <c r="X919" s="5">
        <f t="shared" si="299"/>
        <v>6.7339475199796794</v>
      </c>
      <c r="Y919" s="5">
        <v>0</v>
      </c>
      <c r="Z919" s="5">
        <f t="shared" si="311"/>
        <v>0.69193337793194765</v>
      </c>
      <c r="AA919" s="5">
        <f t="shared" si="300"/>
        <v>-4.2785730873953334</v>
      </c>
      <c r="AB919">
        <f t="shared" si="308"/>
        <v>0</v>
      </c>
    </row>
    <row r="920" spans="1:28" x14ac:dyDescent="0.25">
      <c r="A920">
        <f t="shared" si="309"/>
        <v>8.8799999999998551</v>
      </c>
      <c r="B920">
        <v>0</v>
      </c>
      <c r="C920" s="5">
        <f t="shared" si="301"/>
        <v>556.79460291660587</v>
      </c>
      <c r="D920" s="5">
        <f t="shared" si="302"/>
        <v>-273.75245754552191</v>
      </c>
      <c r="E920" s="2">
        <f t="shared" si="303"/>
        <v>556.79460291660587</v>
      </c>
      <c r="F920" s="2">
        <f t="shared" si="304"/>
        <v>0</v>
      </c>
      <c r="G920" s="3">
        <v>0</v>
      </c>
      <c r="H920" s="3">
        <f t="shared" si="305"/>
        <v>50.456495586354919</v>
      </c>
      <c r="I920" s="3">
        <f t="shared" si="310"/>
        <v>-92.10482207436533</v>
      </c>
      <c r="J920" s="2">
        <f t="shared" si="290"/>
        <v>105.01978954562016</v>
      </c>
      <c r="K920" s="2">
        <f t="shared" si="291"/>
        <v>105.01978954562016</v>
      </c>
      <c r="L920" s="2">
        <f t="shared" si="292"/>
        <v>71.588131932938069</v>
      </c>
      <c r="M920" s="5">
        <f t="shared" si="293"/>
        <v>0.41442707266195339</v>
      </c>
      <c r="N920" s="4">
        <f t="shared" si="306"/>
        <v>0.21778348274969453</v>
      </c>
      <c r="O920" s="4">
        <f t="shared" si="307"/>
        <v>0.24057623322751212</v>
      </c>
      <c r="P920" s="4">
        <v>0</v>
      </c>
      <c r="Q920" s="4">
        <f t="shared" si="294"/>
        <v>0</v>
      </c>
      <c r="R920" s="5">
        <v>0</v>
      </c>
      <c r="S920" s="5">
        <f t="shared" si="295"/>
        <v>-11.602327161791562</v>
      </c>
      <c r="T920" s="5">
        <f t="shared" si="296"/>
        <v>21.179240977139532</v>
      </c>
      <c r="U920" s="6">
        <f t="shared" si="297"/>
        <v>1631.4251766533152</v>
      </c>
      <c r="V920" s="5">
        <v>0</v>
      </c>
      <c r="W920" s="5">
        <f t="shared" si="298"/>
        <v>12.294616720308124</v>
      </c>
      <c r="X920" s="5">
        <f t="shared" si="299"/>
        <v>6.7351878035580786</v>
      </c>
      <c r="Y920" s="5">
        <v>0</v>
      </c>
      <c r="Z920" s="5">
        <f t="shared" si="311"/>
        <v>0.6922895585165616</v>
      </c>
      <c r="AA920" s="5">
        <f t="shared" si="300"/>
        <v>-4.2595712193023871</v>
      </c>
      <c r="AB920">
        <f t="shared" si="308"/>
        <v>0</v>
      </c>
    </row>
    <row r="921" spans="1:28" x14ac:dyDescent="0.25">
      <c r="A921">
        <f t="shared" si="309"/>
        <v>8.8899999999998549</v>
      </c>
      <c r="B921">
        <v>0</v>
      </c>
      <c r="C921" s="5">
        <f t="shared" si="301"/>
        <v>557.29920248694737</v>
      </c>
      <c r="D921" s="5">
        <f t="shared" si="302"/>
        <v>-274.67371874482654</v>
      </c>
      <c r="E921" s="2">
        <f t="shared" si="303"/>
        <v>557.29920248694737</v>
      </c>
      <c r="F921" s="2">
        <f t="shared" si="304"/>
        <v>0</v>
      </c>
      <c r="G921" s="3">
        <v>0</v>
      </c>
      <c r="H921" s="3">
        <f t="shared" si="305"/>
        <v>50.463418481940082</v>
      </c>
      <c r="I921" s="3">
        <f t="shared" si="310"/>
        <v>-92.14741778655835</v>
      </c>
      <c r="J921" s="2">
        <f t="shared" si="290"/>
        <v>105.06047405953365</v>
      </c>
      <c r="K921" s="2">
        <f t="shared" si="291"/>
        <v>105.06047405953365</v>
      </c>
      <c r="L921" s="2">
        <f t="shared" si="292"/>
        <v>71.615865071256735</v>
      </c>
      <c r="M921" s="5">
        <f t="shared" si="293"/>
        <v>0.41442101162615358</v>
      </c>
      <c r="N921" s="4">
        <f t="shared" si="306"/>
        <v>0.21761535456472783</v>
      </c>
      <c r="O921" s="4">
        <f t="shared" si="307"/>
        <v>0.24049413321012358</v>
      </c>
      <c r="P921" s="4">
        <v>0</v>
      </c>
      <c r="Q921" s="4">
        <f t="shared" si="294"/>
        <v>0</v>
      </c>
      <c r="R921" s="5">
        <v>0</v>
      </c>
      <c r="S921" s="5">
        <f t="shared" si="295"/>
        <v>-11.60824462908503</v>
      </c>
      <c r="T921" s="5">
        <f t="shared" si="296"/>
        <v>21.196934329521994</v>
      </c>
      <c r="U921" s="6">
        <f t="shared" si="297"/>
        <v>1630.7727370792677</v>
      </c>
      <c r="V921" s="5">
        <v>0</v>
      </c>
      <c r="W921" s="5">
        <f t="shared" si="298"/>
        <v>12.300868453284265</v>
      </c>
      <c r="X921" s="5">
        <f t="shared" si="299"/>
        <v>6.7364217832691935</v>
      </c>
      <c r="Y921" s="5">
        <v>0</v>
      </c>
      <c r="Z921" s="5">
        <f t="shared" si="311"/>
        <v>0.69262382419923441</v>
      </c>
      <c r="AA921" s="5">
        <f t="shared" si="300"/>
        <v>-4.2406438872088117</v>
      </c>
      <c r="AB921">
        <f t="shared" si="308"/>
        <v>0</v>
      </c>
    </row>
    <row r="922" spans="1:28" x14ac:dyDescent="0.25">
      <c r="A922">
        <f t="shared" si="309"/>
        <v>8.8999999999998547</v>
      </c>
      <c r="B922">
        <v>0</v>
      </c>
      <c r="C922" s="5">
        <f t="shared" si="301"/>
        <v>557.80387130295799</v>
      </c>
      <c r="D922" s="5">
        <f t="shared" si="302"/>
        <v>-275.59540495488653</v>
      </c>
      <c r="E922" s="2">
        <f t="shared" si="303"/>
        <v>557.80387130295799</v>
      </c>
      <c r="F922" s="2">
        <f t="shared" si="304"/>
        <v>0</v>
      </c>
      <c r="G922" s="3">
        <v>0</v>
      </c>
      <c r="H922" s="3">
        <f t="shared" si="305"/>
        <v>50.470344720182077</v>
      </c>
      <c r="I922" s="3">
        <f t="shared" si="310"/>
        <v>-92.189824225430442</v>
      </c>
      <c r="J922" s="2">
        <f t="shared" si="290"/>
        <v>105.10099612701001</v>
      </c>
      <c r="K922" s="2">
        <f t="shared" si="291"/>
        <v>105.10099612701001</v>
      </c>
      <c r="L922" s="2">
        <f t="shared" si="292"/>
        <v>71.643487475807774</v>
      </c>
      <c r="M922" s="5">
        <f t="shared" si="293"/>
        <v>0.41441497457071019</v>
      </c>
      <c r="N922" s="4">
        <f t="shared" si="306"/>
        <v>0.21744776235093688</v>
      </c>
      <c r="O922" s="4">
        <f t="shared" si="307"/>
        <v>0.24041222444392038</v>
      </c>
      <c r="P922" s="4">
        <v>0</v>
      </c>
      <c r="Q922" s="4">
        <f t="shared" si="294"/>
        <v>0</v>
      </c>
      <c r="R922" s="5">
        <v>0</v>
      </c>
      <c r="S922" s="5">
        <f t="shared" si="295"/>
        <v>-11.614146641873262</v>
      </c>
      <c r="T922" s="5">
        <f t="shared" si="296"/>
        <v>21.21455962662596</v>
      </c>
      <c r="U922" s="6">
        <f t="shared" si="297"/>
        <v>1630.1205584288616</v>
      </c>
      <c r="V922" s="5">
        <v>0</v>
      </c>
      <c r="W922" s="5">
        <f t="shared" si="298"/>
        <v>12.30708295644634</v>
      </c>
      <c r="X922" s="5">
        <f t="shared" si="299"/>
        <v>6.7376494589343503</v>
      </c>
      <c r="Y922" s="5">
        <v>0</v>
      </c>
      <c r="Z922" s="5">
        <f t="shared" si="311"/>
        <v>0.69293631457307825</v>
      </c>
      <c r="AA922" s="5">
        <f t="shared" si="300"/>
        <v>-4.2217909144396906</v>
      </c>
      <c r="AB922">
        <f t="shared" si="308"/>
        <v>0</v>
      </c>
    </row>
    <row r="923" spans="1:28" x14ac:dyDescent="0.25">
      <c r="A923">
        <f t="shared" si="309"/>
        <v>8.9099999999998545</v>
      </c>
      <c r="B923">
        <v>0</v>
      </c>
      <c r="C923" s="5">
        <f t="shared" si="301"/>
        <v>558.3086093969755</v>
      </c>
      <c r="D923" s="5">
        <f t="shared" si="302"/>
        <v>-276.51751428668655</v>
      </c>
      <c r="E923" s="2">
        <f t="shared" si="303"/>
        <v>558.3086093969755</v>
      </c>
      <c r="F923" s="2">
        <f t="shared" si="304"/>
        <v>0</v>
      </c>
      <c r="G923" s="3">
        <v>0</v>
      </c>
      <c r="H923" s="3">
        <f t="shared" si="305"/>
        <v>50.477274083327806</v>
      </c>
      <c r="I923" s="3">
        <f t="shared" si="310"/>
        <v>-92.23204213457484</v>
      </c>
      <c r="J923" s="2">
        <f t="shared" si="290"/>
        <v>105.14135625526896</v>
      </c>
      <c r="K923" s="2">
        <f t="shared" si="291"/>
        <v>105.14135625526896</v>
      </c>
      <c r="L923" s="2">
        <f t="shared" si="292"/>
        <v>71.670999492344208</v>
      </c>
      <c r="M923" s="5">
        <f t="shared" si="293"/>
        <v>0.41440896136179001</v>
      </c>
      <c r="N923" s="4">
        <f t="shared" si="306"/>
        <v>0.21728070362895421</v>
      </c>
      <c r="O923" s="4">
        <f t="shared" si="307"/>
        <v>0.2403305063002911</v>
      </c>
      <c r="P923" s="4">
        <v>0</v>
      </c>
      <c r="Q923" s="4">
        <f t="shared" si="294"/>
        <v>0</v>
      </c>
      <c r="R923" s="5">
        <v>0</v>
      </c>
      <c r="S923" s="5">
        <f t="shared" si="295"/>
        <v>-11.620033197583352</v>
      </c>
      <c r="T923" s="5">
        <f t="shared" si="296"/>
        <v>21.232117045691499</v>
      </c>
      <c r="U923" s="6">
        <f t="shared" si="297"/>
        <v>1629.4686405977486</v>
      </c>
      <c r="V923" s="5">
        <v>0</v>
      </c>
      <c r="W923" s="5">
        <f t="shared" si="298"/>
        <v>12.31326036640232</v>
      </c>
      <c r="X923" s="5">
        <f t="shared" si="299"/>
        <v>6.7388708304580831</v>
      </c>
      <c r="Y923" s="5">
        <v>0</v>
      </c>
      <c r="Z923" s="5">
        <f t="shared" si="311"/>
        <v>0.69322716881896795</v>
      </c>
      <c r="AA923" s="5">
        <f t="shared" si="300"/>
        <v>-4.2030121238504172</v>
      </c>
      <c r="AB923">
        <f t="shared" si="308"/>
        <v>0</v>
      </c>
    </row>
    <row r="924" spans="1:28" x14ac:dyDescent="0.25">
      <c r="A924">
        <f t="shared" si="309"/>
        <v>8.9199999999998543</v>
      </c>
      <c r="B924">
        <v>0</v>
      </c>
      <c r="C924" s="5">
        <f t="shared" si="301"/>
        <v>558.81341679916716</v>
      </c>
      <c r="D924" s="5">
        <f t="shared" si="302"/>
        <v>-277.44004485863849</v>
      </c>
      <c r="E924" s="2">
        <f t="shared" si="303"/>
        <v>558.81341679916716</v>
      </c>
      <c r="F924" s="2">
        <f t="shared" si="304"/>
        <v>0</v>
      </c>
      <c r="G924" s="3">
        <v>0</v>
      </c>
      <c r="H924" s="3">
        <f t="shared" si="305"/>
        <v>50.484206355015999</v>
      </c>
      <c r="I924" s="3">
        <f t="shared" si="310"/>
        <v>-92.274072255813351</v>
      </c>
      <c r="J924" s="2">
        <f t="shared" si="290"/>
        <v>105.18155495126938</v>
      </c>
      <c r="K924" s="2">
        <f t="shared" si="291"/>
        <v>105.18155495126938</v>
      </c>
      <c r="L924" s="2">
        <f t="shared" si="292"/>
        <v>71.698401466441283</v>
      </c>
      <c r="M924" s="5">
        <f t="shared" si="293"/>
        <v>0.41440297186638847</v>
      </c>
      <c r="N924" s="4">
        <f t="shared" si="306"/>
        <v>0.21711417593088175</v>
      </c>
      <c r="O924" s="4">
        <f t="shared" si="307"/>
        <v>0.2402489781515125</v>
      </c>
      <c r="P924" s="4">
        <v>0</v>
      </c>
      <c r="Q924" s="4">
        <f t="shared" si="294"/>
        <v>0</v>
      </c>
      <c r="R924" s="5">
        <v>0</v>
      </c>
      <c r="S924" s="5">
        <f t="shared" si="295"/>
        <v>-11.625904293891027</v>
      </c>
      <c r="T924" s="5">
        <f t="shared" si="296"/>
        <v>21.24960676433578</v>
      </c>
      <c r="U924" s="6">
        <f t="shared" si="297"/>
        <v>1628.8169834816215</v>
      </c>
      <c r="V924" s="5">
        <v>0</v>
      </c>
      <c r="W924" s="5">
        <f t="shared" si="298"/>
        <v>12.319400819594392</v>
      </c>
      <c r="X924" s="5">
        <f t="shared" si="299"/>
        <v>6.7400858978278597</v>
      </c>
      <c r="Y924" s="5">
        <v>0</v>
      </c>
      <c r="Z924" s="5">
        <f t="shared" si="311"/>
        <v>0.69349652570336495</v>
      </c>
      <c r="AA924" s="5">
        <f t="shared" si="300"/>
        <v>-4.1843073378363584</v>
      </c>
      <c r="AB924">
        <f t="shared" si="308"/>
        <v>0</v>
      </c>
    </row>
    <row r="925" spans="1:28" x14ac:dyDescent="0.25">
      <c r="A925">
        <f t="shared" si="309"/>
        <v>8.9299999999998541</v>
      </c>
      <c r="B925">
        <v>0</v>
      </c>
      <c r="C925" s="5">
        <f t="shared" si="301"/>
        <v>559.3182935375437</v>
      </c>
      <c r="D925" s="5">
        <f t="shared" si="302"/>
        <v>-278.36299479656356</v>
      </c>
      <c r="E925" s="2">
        <f t="shared" si="303"/>
        <v>559.3182935375437</v>
      </c>
      <c r="F925" s="2">
        <f t="shared" si="304"/>
        <v>0</v>
      </c>
      <c r="G925" s="3">
        <v>0</v>
      </c>
      <c r="H925" s="3">
        <f t="shared" si="305"/>
        <v>50.49114132027303</v>
      </c>
      <c r="I925" s="3">
        <f t="shared" si="310"/>
        <v>-92.315915329191711</v>
      </c>
      <c r="J925" s="2">
        <f t="shared" si="290"/>
        <v>105.22159272169509</v>
      </c>
      <c r="K925" s="2">
        <f t="shared" si="291"/>
        <v>105.22159272169509</v>
      </c>
      <c r="L925" s="2">
        <f t="shared" si="292"/>
        <v>71.725693743486758</v>
      </c>
      <c r="M925" s="5">
        <f t="shared" si="293"/>
        <v>0.41439700595232387</v>
      </c>
      <c r="N925" s="4">
        <f t="shared" si="306"/>
        <v>0.21694817680024231</v>
      </c>
      <c r="O925" s="4">
        <f t="shared" si="307"/>
        <v>0.24016763937075994</v>
      </c>
      <c r="P925" s="4">
        <v>0</v>
      </c>
      <c r="Q925" s="4">
        <f t="shared" si="294"/>
        <v>0</v>
      </c>
      <c r="R925" s="5">
        <v>0</v>
      </c>
      <c r="S925" s="5">
        <f t="shared" si="295"/>
        <v>-11.631759928719438</v>
      </c>
      <c r="T925" s="5">
        <f t="shared" si="296"/>
        <v>21.267028960543648</v>
      </c>
      <c r="U925" s="6">
        <f t="shared" si="297"/>
        <v>1628.1655869762153</v>
      </c>
      <c r="V925" s="5">
        <v>0</v>
      </c>
      <c r="W925" s="5">
        <f t="shared" si="298"/>
        <v>12.32550445229565</v>
      </c>
      <c r="X925" s="5">
        <f t="shared" si="299"/>
        <v>6.7412946611138036</v>
      </c>
      <c r="Y925" s="5">
        <v>0</v>
      </c>
      <c r="Z925" s="5">
        <f t="shared" si="311"/>
        <v>0.6937445235762123</v>
      </c>
      <c r="AA925" s="5">
        <f t="shared" si="300"/>
        <v>-4.1656763783425461</v>
      </c>
      <c r="AB925">
        <f t="shared" si="308"/>
        <v>0</v>
      </c>
    </row>
    <row r="926" spans="1:28" x14ac:dyDescent="0.25">
      <c r="A926">
        <f t="shared" si="309"/>
        <v>8.9399999999998538</v>
      </c>
      <c r="B926">
        <v>0</v>
      </c>
      <c r="C926" s="5">
        <f t="shared" si="301"/>
        <v>559.82323963797262</v>
      </c>
      <c r="D926" s="5">
        <f t="shared" si="302"/>
        <v>-279.28636223367437</v>
      </c>
      <c r="E926" s="2">
        <f t="shared" si="303"/>
        <v>559.82323963797262</v>
      </c>
      <c r="F926" s="2">
        <f t="shared" si="304"/>
        <v>0</v>
      </c>
      <c r="G926" s="3">
        <v>0</v>
      </c>
      <c r="H926" s="3">
        <f t="shared" si="305"/>
        <v>50.498078765508794</v>
      </c>
      <c r="I926" s="3">
        <f t="shared" si="310"/>
        <v>-92.357572092975133</v>
      </c>
      <c r="J926" s="2">
        <f t="shared" si="290"/>
        <v>105.26147007294088</v>
      </c>
      <c r="K926" s="2">
        <f t="shared" si="291"/>
        <v>105.26147007294088</v>
      </c>
      <c r="L926" s="2">
        <f t="shared" si="292"/>
        <v>71.752876668671348</v>
      </c>
      <c r="M926" s="5">
        <f t="shared" si="293"/>
        <v>0.41439106348823213</v>
      </c>
      <c r="N926" s="4">
        <f t="shared" si="306"/>
        <v>0.21678270379193215</v>
      </c>
      <c r="O926" s="4">
        <f t="shared" si="307"/>
        <v>0.24008648933211876</v>
      </c>
      <c r="P926" s="4">
        <v>0</v>
      </c>
      <c r="Q926" s="4">
        <f t="shared" si="294"/>
        <v>0</v>
      </c>
      <c r="R926" s="5">
        <v>0</v>
      </c>
      <c r="S926" s="5">
        <f t="shared" si="295"/>
        <v>-11.637600100237998</v>
      </c>
      <c r="T926" s="5">
        <f t="shared" si="296"/>
        <v>21.284383812658426</v>
      </c>
      <c r="U926" s="6">
        <f t="shared" si="297"/>
        <v>1627.5144509773063</v>
      </c>
      <c r="V926" s="5">
        <v>0</v>
      </c>
      <c r="W926" s="5">
        <f t="shared" si="298"/>
        <v>12.331571400606842</v>
      </c>
      <c r="X926" s="5">
        <f t="shared" si="299"/>
        <v>6.7424971204684256</v>
      </c>
      <c r="Y926" s="5">
        <v>0</v>
      </c>
      <c r="Z926" s="5">
        <f t="shared" si="311"/>
        <v>0.69397130036884391</v>
      </c>
      <c r="AA926" s="5">
        <f t="shared" si="300"/>
        <v>-4.1471190668731488</v>
      </c>
      <c r="AB926">
        <f t="shared" si="308"/>
        <v>0</v>
      </c>
    </row>
    <row r="927" spans="1:28" x14ac:dyDescent="0.25">
      <c r="A927">
        <f t="shared" si="309"/>
        <v>8.9499999999998536</v>
      </c>
      <c r="B927">
        <v>0</v>
      </c>
      <c r="C927" s="5">
        <f t="shared" si="301"/>
        <v>560.32825512419276</v>
      </c>
      <c r="D927" s="5">
        <f t="shared" si="302"/>
        <v>-280.21014531055749</v>
      </c>
      <c r="E927" s="2">
        <f t="shared" si="303"/>
        <v>560.32825512419276</v>
      </c>
      <c r="F927" s="2">
        <f t="shared" si="304"/>
        <v>0</v>
      </c>
      <c r="G927" s="3">
        <v>0</v>
      </c>
      <c r="H927" s="3">
        <f t="shared" si="305"/>
        <v>50.505018478512483</v>
      </c>
      <c r="I927" s="3">
        <f t="shared" si="310"/>
        <v>-92.399043283643863</v>
      </c>
      <c r="J927" s="2">
        <f t="shared" si="290"/>
        <v>105.30118751109875</v>
      </c>
      <c r="K927" s="2">
        <f t="shared" si="291"/>
        <v>105.30118751109875</v>
      </c>
      <c r="L927" s="2">
        <f t="shared" si="292"/>
        <v>71.779950586979368</v>
      </c>
      <c r="M927" s="5">
        <f t="shared" si="293"/>
        <v>0.41438514434356161</v>
      </c>
      <c r="N927" s="4">
        <f t="shared" si="306"/>
        <v>0.21661775447217238</v>
      </c>
      <c r="O927" s="4">
        <f t="shared" si="307"/>
        <v>0.24000552741059478</v>
      </c>
      <c r="P927" s="4">
        <v>0</v>
      </c>
      <c r="Q927" s="4">
        <f t="shared" si="294"/>
        <v>0</v>
      </c>
      <c r="R927" s="5">
        <v>0</v>
      </c>
      <c r="S927" s="5">
        <f t="shared" si="295"/>
        <v>-11.643424806861189</v>
      </c>
      <c r="T927" s="5">
        <f t="shared" si="296"/>
        <v>21.301671499372674</v>
      </c>
      <c r="U927" s="6">
        <f t="shared" si="297"/>
        <v>1626.8635753807132</v>
      </c>
      <c r="V927" s="5">
        <v>0</v>
      </c>
      <c r="W927" s="5">
        <f t="shared" si="298"/>
        <v>12.337601800453173</v>
      </c>
      <c r="X927" s="5">
        <f t="shared" si="299"/>
        <v>6.7436932761263471</v>
      </c>
      <c r="Y927" s="5">
        <v>0</v>
      </c>
      <c r="Z927" s="5">
        <f t="shared" si="311"/>
        <v>0.69417699359198437</v>
      </c>
      <c r="AA927" s="5">
        <f t="shared" si="300"/>
        <v>-4.1286352245009788</v>
      </c>
      <c r="AB927">
        <f t="shared" si="308"/>
        <v>0</v>
      </c>
    </row>
    <row r="928" spans="1:28" x14ac:dyDescent="0.25">
      <c r="A928">
        <f t="shared" si="309"/>
        <v>8.9599999999998534</v>
      </c>
      <c r="B928">
        <v>0</v>
      </c>
      <c r="C928" s="5">
        <f t="shared" si="301"/>
        <v>560.83334001782748</v>
      </c>
      <c r="D928" s="5">
        <f t="shared" si="302"/>
        <v>-281.13434217515515</v>
      </c>
      <c r="E928" s="2">
        <f t="shared" si="303"/>
        <v>560.83334001782748</v>
      </c>
      <c r="F928" s="2">
        <f t="shared" si="304"/>
        <v>0</v>
      </c>
      <c r="G928" s="3">
        <v>0</v>
      </c>
      <c r="H928" s="3">
        <f t="shared" si="305"/>
        <v>50.511960248448403</v>
      </c>
      <c r="I928" s="3">
        <f t="shared" si="310"/>
        <v>-92.440329635888872</v>
      </c>
      <c r="J928" s="2">
        <f t="shared" ref="J928:J991" si="312">SQRT(G928^2+H928^2+I928^2)</f>
        <v>105.34074554194414</v>
      </c>
      <c r="K928" s="2">
        <f t="shared" ref="K928:K991" si="313">IF(D928&gt;=hwind,SQRT((G928-vxw)^2+(H928-vyw)^2+I928^2),J928)</f>
        <v>105.34074554194414</v>
      </c>
      <c r="L928" s="2">
        <f t="shared" ref="L928:L991" si="314">J928/1.467</f>
        <v>71.806915843179368</v>
      </c>
      <c r="M928" s="5">
        <f t="shared" ref="M928:M991" si="315">$G$9*(1+cdspin*N928^2)</f>
        <v>0.41437924838856727</v>
      </c>
      <c r="N928" s="4">
        <f t="shared" si="306"/>
        <v>0.21645332641846146</v>
      </c>
      <c r="O928" s="4">
        <f t="shared" si="307"/>
        <v>0.23992475298212437</v>
      </c>
      <c r="P928" s="4">
        <v>0</v>
      </c>
      <c r="Q928" s="4">
        <f t="shared" ref="Q928:Q991" si="316">IF(D928&gt;=hwind,vyw,0)</f>
        <v>0</v>
      </c>
      <c r="R928" s="5">
        <v>0</v>
      </c>
      <c r="S928" s="5">
        <f t="shared" ref="S928:S991" si="317">-const*$M928*$K928*(H928-Q928)</f>
        <v>-11.649234047247361</v>
      </c>
      <c r="T928" s="5">
        <f t="shared" ref="T928:T991" si="318">-const*$M928*$K928*I928</f>
        <v>21.318892199719059</v>
      </c>
      <c r="U928" s="6">
        <f t="shared" ref="U928:U991" si="319">omega*EXP(-A928/tau)*30/PI()</f>
        <v>1626.2129600822955</v>
      </c>
      <c r="V928" s="5">
        <v>0</v>
      </c>
      <c r="W928" s="5">
        <f t="shared" ref="W928:W991" si="320">const*($O928/omega)*K928*(wz*(G928-P928)-wx*I928)</f>
        <v>12.343595787581082</v>
      </c>
      <c r="X928" s="5">
        <f t="shared" ref="X928:X991" si="321">const*($O928/omega)*K928*(wx*(H928-Q928)-wy*(G928-P928))</f>
        <v>6.7448831284039956</v>
      </c>
      <c r="Y928" s="5">
        <v>0</v>
      </c>
      <c r="Z928" s="5">
        <f t="shared" si="311"/>
        <v>0.69436174033372033</v>
      </c>
      <c r="AA928" s="5">
        <f t="shared" ref="AA928:AA991" si="322">T928+X928-32.174</f>
        <v>-4.1102246718769457</v>
      </c>
      <c r="AB928">
        <f t="shared" si="308"/>
        <v>0</v>
      </c>
    </row>
    <row r="929" spans="1:28" x14ac:dyDescent="0.25">
      <c r="A929">
        <f t="shared" si="309"/>
        <v>8.9699999999998532</v>
      </c>
      <c r="B929">
        <v>0</v>
      </c>
      <c r="C929" s="5">
        <f t="shared" ref="C929:C992" si="323">C928+H928*dt+0.5*Z928*dt*dt</f>
        <v>561.33849433839896</v>
      </c>
      <c r="D929" s="5">
        <f t="shared" ref="D929:D992" si="324">D928+I928*dt+0.5*AA928*dt*dt</f>
        <v>-282.05895098274766</v>
      </c>
      <c r="E929" s="2">
        <f t="shared" ref="E929:E992" si="325">SQRT(B929^2+C929^2)</f>
        <v>561.33849433839896</v>
      </c>
      <c r="F929" s="2">
        <f t="shared" ref="F929:F992" si="326">ATAN2(C929,B929)*180/PI()</f>
        <v>0</v>
      </c>
      <c r="G929" s="3">
        <v>0</v>
      </c>
      <c r="H929" s="3">
        <f t="shared" ref="H929:H992" si="327">H928+Z928*dt</f>
        <v>50.51890386585174</v>
      </c>
      <c r="I929" s="3">
        <f t="shared" si="310"/>
        <v>-92.481431882607637</v>
      </c>
      <c r="J929" s="2">
        <f t="shared" si="312"/>
        <v>105.38014467092255</v>
      </c>
      <c r="K929" s="2">
        <f t="shared" si="313"/>
        <v>105.38014467092255</v>
      </c>
      <c r="L929" s="2">
        <f t="shared" si="314"/>
        <v>71.833772781814957</v>
      </c>
      <c r="M929" s="5">
        <f t="shared" si="315"/>
        <v>0.41437337549430547</v>
      </c>
      <c r="N929" s="4">
        <f t="shared" ref="N929:N992" si="328">(romega/K929)*EXP(-A929/(tau*146.7/J929))</f>
        <v>0.21628941721952741</v>
      </c>
      <c r="O929" s="4">
        <f t="shared" ref="O929:O992" si="329">1/(2.32+0.4/N929)</f>
        <v>0.23984416542358541</v>
      </c>
      <c r="P929" s="4">
        <v>0</v>
      </c>
      <c r="Q929" s="4">
        <f t="shared" si="316"/>
        <v>0</v>
      </c>
      <c r="R929" s="5">
        <v>0</v>
      </c>
      <c r="S929" s="5">
        <f t="shared" si="317"/>
        <v>-11.655027820297551</v>
      </c>
      <c r="T929" s="5">
        <f t="shared" si="318"/>
        <v>21.336046093061292</v>
      </c>
      <c r="U929" s="6">
        <f t="shared" si="319"/>
        <v>1625.5626049779546</v>
      </c>
      <c r="V929" s="5">
        <v>0</v>
      </c>
      <c r="W929" s="5">
        <f t="shared" si="320"/>
        <v>12.349553497555155</v>
      </c>
      <c r="X929" s="5">
        <f t="shared" si="321"/>
        <v>6.7460666776993543</v>
      </c>
      <c r="Y929" s="5">
        <v>0</v>
      </c>
      <c r="Z929" s="5">
        <f t="shared" si="311"/>
        <v>0.69452567725760339</v>
      </c>
      <c r="AA929" s="5">
        <f t="shared" si="322"/>
        <v>-4.0918872292393544</v>
      </c>
      <c r="AB929">
        <f t="shared" ref="AB929:AB992" si="330">IF($D929*$D930&lt;0,1,0)</f>
        <v>0</v>
      </c>
    </row>
    <row r="930" spans="1:28" x14ac:dyDescent="0.25">
      <c r="A930">
        <f t="shared" si="309"/>
        <v>8.979999999999853</v>
      </c>
      <c r="B930">
        <v>0</v>
      </c>
      <c r="C930" s="5">
        <f t="shared" si="323"/>
        <v>561.8437181033413</v>
      </c>
      <c r="D930" s="5">
        <f t="shared" si="324"/>
        <v>-282.98396989593516</v>
      </c>
      <c r="E930" s="2">
        <f t="shared" si="325"/>
        <v>561.8437181033413</v>
      </c>
      <c r="F930" s="2">
        <f t="shared" si="326"/>
        <v>0</v>
      </c>
      <c r="G930" s="3">
        <v>0</v>
      </c>
      <c r="H930" s="3">
        <f t="shared" si="327"/>
        <v>50.525849122624315</v>
      </c>
      <c r="I930" s="3">
        <f t="shared" si="310"/>
        <v>-92.522350754900032</v>
      </c>
      <c r="J930" s="2">
        <f t="shared" si="312"/>
        <v>105.41938540313612</v>
      </c>
      <c r="K930" s="2">
        <f t="shared" si="313"/>
        <v>105.41938540313612</v>
      </c>
      <c r="L930" s="2">
        <f t="shared" si="314"/>
        <v>71.860521747195719</v>
      </c>
      <c r="M930" s="5">
        <f t="shared" si="315"/>
        <v>0.41436752553262884</v>
      </c>
      <c r="N930" s="4">
        <f t="shared" si="328"/>
        <v>0.21612602447527993</v>
      </c>
      <c r="O930" s="4">
        <f t="shared" si="329"/>
        <v>0.23976376411280709</v>
      </c>
      <c r="P930" s="4">
        <v>0</v>
      </c>
      <c r="Q930" s="4">
        <f t="shared" si="316"/>
        <v>0</v>
      </c>
      <c r="R930" s="5">
        <v>0</v>
      </c>
      <c r="S930" s="5">
        <f t="shared" si="317"/>
        <v>-11.66080612515429</v>
      </c>
      <c r="T930" s="5">
        <f t="shared" si="318"/>
        <v>21.353133359085138</v>
      </c>
      <c r="U930" s="6">
        <f t="shared" si="319"/>
        <v>1624.9125099636344</v>
      </c>
      <c r="V930" s="5">
        <v>0</v>
      </c>
      <c r="W930" s="5">
        <f t="shared" si="320"/>
        <v>12.355475065755018</v>
      </c>
      <c r="X930" s="5">
        <f t="shared" si="321"/>
        <v>6.7472439244916513</v>
      </c>
      <c r="Y930" s="5">
        <v>0</v>
      </c>
      <c r="Z930" s="5">
        <f t="shared" si="311"/>
        <v>0.69466894060072804</v>
      </c>
      <c r="AA930" s="5">
        <f t="shared" si="322"/>
        <v>-4.0736227164232091</v>
      </c>
      <c r="AB930">
        <f t="shared" si="330"/>
        <v>0</v>
      </c>
    </row>
    <row r="931" spans="1:28" x14ac:dyDescent="0.25">
      <c r="A931">
        <f t="shared" si="309"/>
        <v>8.9899999999998528</v>
      </c>
      <c r="B931">
        <v>0</v>
      </c>
      <c r="C931" s="5">
        <f t="shared" si="323"/>
        <v>562.34901132801451</v>
      </c>
      <c r="D931" s="5">
        <f t="shared" si="324"/>
        <v>-283.90939708461997</v>
      </c>
      <c r="E931" s="2">
        <f t="shared" si="325"/>
        <v>562.34901132801451</v>
      </c>
      <c r="F931" s="2">
        <f t="shared" si="326"/>
        <v>0</v>
      </c>
      <c r="G931" s="3">
        <v>0</v>
      </c>
      <c r="H931" s="3">
        <f t="shared" si="327"/>
        <v>50.532795812030322</v>
      </c>
      <c r="I931" s="3">
        <f t="shared" si="310"/>
        <v>-92.563086982064263</v>
      </c>
      <c r="J931" s="2">
        <f t="shared" si="312"/>
        <v>105.45846824333049</v>
      </c>
      <c r="K931" s="2">
        <f t="shared" si="313"/>
        <v>105.45846824333049</v>
      </c>
      <c r="L931" s="2">
        <f t="shared" si="314"/>
        <v>71.887163083388188</v>
      </c>
      <c r="M931" s="5">
        <f t="shared" si="315"/>
        <v>0.41436169837618075</v>
      </c>
      <c r="N931" s="4">
        <f t="shared" si="328"/>
        <v>0.21596314579676298</v>
      </c>
      <c r="O931" s="4">
        <f t="shared" si="329"/>
        <v>0.23968354842857972</v>
      </c>
      <c r="P931" s="4">
        <v>0</v>
      </c>
      <c r="Q931" s="4">
        <f t="shared" si="316"/>
        <v>0</v>
      </c>
      <c r="R931" s="5">
        <v>0</v>
      </c>
      <c r="S931" s="5">
        <f t="shared" si="317"/>
        <v>-11.66656896120039</v>
      </c>
      <c r="T931" s="5">
        <f t="shared" si="318"/>
        <v>21.370154177789487</v>
      </c>
      <c r="U931" s="6">
        <f t="shared" si="319"/>
        <v>1624.2626749353187</v>
      </c>
      <c r="V931" s="5">
        <v>0</v>
      </c>
      <c r="W931" s="5">
        <f t="shared" si="320"/>
        <v>12.361360627372264</v>
      </c>
      <c r="X931" s="5">
        <f t="shared" si="321"/>
        <v>6.7484148693410742</v>
      </c>
      <c r="Y931" s="5">
        <v>0</v>
      </c>
      <c r="Z931" s="5">
        <f t="shared" si="311"/>
        <v>0.6947916661718736</v>
      </c>
      <c r="AA931" s="5">
        <f t="shared" si="322"/>
        <v>-4.0554309528694361</v>
      </c>
      <c r="AB931">
        <f t="shared" si="330"/>
        <v>0</v>
      </c>
    </row>
    <row r="932" spans="1:28" x14ac:dyDescent="0.25">
      <c r="A932">
        <f t="shared" si="309"/>
        <v>8.9999999999998526</v>
      </c>
      <c r="B932">
        <v>0</v>
      </c>
      <c r="C932" s="5">
        <f t="shared" si="323"/>
        <v>562.85437402571813</v>
      </c>
      <c r="D932" s="5">
        <f t="shared" si="324"/>
        <v>-284.83523072598825</v>
      </c>
      <c r="E932" s="2">
        <f t="shared" si="325"/>
        <v>562.85437402571813</v>
      </c>
      <c r="F932" s="2">
        <f t="shared" si="326"/>
        <v>0</v>
      </c>
      <c r="G932" s="3">
        <v>0</v>
      </c>
      <c r="H932" s="3">
        <f t="shared" si="327"/>
        <v>50.539743728692038</v>
      </c>
      <c r="I932" s="3">
        <f t="shared" si="310"/>
        <v>-92.60364129159295</v>
      </c>
      <c r="J932" s="2">
        <f t="shared" si="312"/>
        <v>105.49739369588183</v>
      </c>
      <c r="K932" s="2">
        <f t="shared" si="313"/>
        <v>105.49739369588183</v>
      </c>
      <c r="L932" s="2">
        <f t="shared" si="314"/>
        <v>71.913697134207098</v>
      </c>
      <c r="M932" s="5">
        <f t="shared" si="315"/>
        <v>0.41435589389839039</v>
      </c>
      <c r="N932" s="4">
        <f t="shared" si="328"/>
        <v>0.21580077880610732</v>
      </c>
      <c r="O932" s="4">
        <f t="shared" si="329"/>
        <v>0.23960351775066493</v>
      </c>
      <c r="P932" s="4">
        <v>0</v>
      </c>
      <c r="Q932" s="4">
        <f t="shared" si="316"/>
        <v>0</v>
      </c>
      <c r="R932" s="5">
        <v>0</v>
      </c>
      <c r="S932" s="5">
        <f t="shared" si="317"/>
        <v>-11.672316328057791</v>
      </c>
      <c r="T932" s="5">
        <f t="shared" si="318"/>
        <v>21.387108729477536</v>
      </c>
      <c r="U932" s="6">
        <f t="shared" si="319"/>
        <v>1623.613099789035</v>
      </c>
      <c r="V932" s="5">
        <v>0</v>
      </c>
      <c r="W932" s="5">
        <f t="shared" si="320"/>
        <v>12.367210317407478</v>
      </c>
      <c r="X932" s="5">
        <f t="shared" si="321"/>
        <v>6.7495795128884861</v>
      </c>
      <c r="Y932" s="5">
        <v>0</v>
      </c>
      <c r="Z932" s="5">
        <f t="shared" si="311"/>
        <v>0.69489398934968705</v>
      </c>
      <c r="AA932" s="5">
        <f t="shared" si="322"/>
        <v>-4.0373117576339794</v>
      </c>
      <c r="AB932">
        <f t="shared" si="330"/>
        <v>0</v>
      </c>
    </row>
    <row r="933" spans="1:28" x14ac:dyDescent="0.25">
      <c r="A933">
        <f t="shared" si="309"/>
        <v>9.0099999999998523</v>
      </c>
      <c r="B933">
        <v>0</v>
      </c>
      <c r="C933" s="5">
        <f t="shared" si="323"/>
        <v>563.35980620770454</v>
      </c>
      <c r="D933" s="5">
        <f t="shared" si="324"/>
        <v>-285.76146900449208</v>
      </c>
      <c r="E933" s="2">
        <f t="shared" si="325"/>
        <v>563.35980620770454</v>
      </c>
      <c r="F933" s="2">
        <f t="shared" si="326"/>
        <v>0</v>
      </c>
      <c r="G933" s="3">
        <v>0</v>
      </c>
      <c r="H933" s="3">
        <f t="shared" si="327"/>
        <v>50.546692668585536</v>
      </c>
      <c r="I933" s="3">
        <f t="shared" si="310"/>
        <v>-92.644014409169287</v>
      </c>
      <c r="J933" s="2">
        <f t="shared" si="312"/>
        <v>105.53616226478394</v>
      </c>
      <c r="K933" s="2">
        <f t="shared" si="313"/>
        <v>105.53616226478394</v>
      </c>
      <c r="L933" s="2">
        <f t="shared" si="314"/>
        <v>71.940124243206498</v>
      </c>
      <c r="M933" s="5">
        <f t="shared" si="315"/>
        <v>0.41435011197346716</v>
      </c>
      <c r="N933" s="4">
        <f t="shared" si="328"/>
        <v>0.21563892113648281</v>
      </c>
      <c r="O933" s="4">
        <f t="shared" si="329"/>
        <v>0.23952367145980508</v>
      </c>
      <c r="P933" s="4">
        <v>0</v>
      </c>
      <c r="Q933" s="4">
        <f t="shared" si="316"/>
        <v>0</v>
      </c>
      <c r="R933" s="5">
        <v>0</v>
      </c>
      <c r="S933" s="5">
        <f t="shared" si="317"/>
        <v>-11.67804822558632</v>
      </c>
      <c r="T933" s="5">
        <f t="shared" si="318"/>
        <v>21.403997194747973</v>
      </c>
      <c r="U933" s="6">
        <f t="shared" si="319"/>
        <v>1622.9637844208507</v>
      </c>
      <c r="V933" s="5">
        <v>0</v>
      </c>
      <c r="W933" s="5">
        <f t="shared" si="320"/>
        <v>12.373024270667251</v>
      </c>
      <c r="X933" s="5">
        <f t="shared" si="321"/>
        <v>6.7507378558551308</v>
      </c>
      <c r="Y933" s="5">
        <v>0</v>
      </c>
      <c r="Z933" s="5">
        <f t="shared" si="311"/>
        <v>0.69497604508093147</v>
      </c>
      <c r="AA933" s="5">
        <f t="shared" si="322"/>
        <v>-4.019264949396895</v>
      </c>
      <c r="AB933">
        <f t="shared" si="330"/>
        <v>0</v>
      </c>
    </row>
    <row r="934" spans="1:28" x14ac:dyDescent="0.25">
      <c r="A934">
        <f t="shared" si="309"/>
        <v>9.0199999999998521</v>
      </c>
      <c r="B934">
        <v>0</v>
      </c>
      <c r="C934" s="5">
        <f t="shared" si="323"/>
        <v>563.8653078831926</v>
      </c>
      <c r="D934" s="5">
        <f t="shared" si="324"/>
        <v>-286.68811011183129</v>
      </c>
      <c r="E934" s="2">
        <f t="shared" si="325"/>
        <v>563.8653078831926</v>
      </c>
      <c r="F934" s="2">
        <f t="shared" si="326"/>
        <v>0</v>
      </c>
      <c r="G934" s="3">
        <v>0</v>
      </c>
      <c r="H934" s="3">
        <f t="shared" si="327"/>
        <v>50.553642429036344</v>
      </c>
      <c r="I934" s="3">
        <f t="shared" si="310"/>
        <v>-92.684207058663262</v>
      </c>
      <c r="J934" s="2">
        <f t="shared" si="312"/>
        <v>105.5747744536356</v>
      </c>
      <c r="K934" s="2">
        <f t="shared" si="313"/>
        <v>105.5747744536356</v>
      </c>
      <c r="L934" s="2">
        <f t="shared" si="314"/>
        <v>71.966444753671155</v>
      </c>
      <c r="M934" s="5">
        <f t="shared" si="315"/>
        <v>0.41434435247639578</v>
      </c>
      <c r="N934" s="4">
        <f t="shared" si="328"/>
        <v>0.21547757043205162</v>
      </c>
      <c r="O934" s="4">
        <f t="shared" si="329"/>
        <v>0.23944400893773285</v>
      </c>
      <c r="P934" s="4">
        <v>0</v>
      </c>
      <c r="Q934" s="4">
        <f t="shared" si="316"/>
        <v>0</v>
      </c>
      <c r="R934" s="5">
        <v>0</v>
      </c>
      <c r="S934" s="5">
        <f t="shared" si="317"/>
        <v>-11.683764653882514</v>
      </c>
      <c r="T934" s="5">
        <f t="shared" si="318"/>
        <v>21.420819754486292</v>
      </c>
      <c r="U934" s="6">
        <f t="shared" si="319"/>
        <v>1622.3147287268753</v>
      </c>
      <c r="V934" s="5">
        <v>0</v>
      </c>
      <c r="W934" s="5">
        <f t="shared" si="320"/>
        <v>12.378802621761261</v>
      </c>
      <c r="X934" s="5">
        <f t="shared" si="321"/>
        <v>6.7518898990423315</v>
      </c>
      <c r="Y934" s="5">
        <v>0</v>
      </c>
      <c r="Z934" s="5">
        <f t="shared" si="311"/>
        <v>0.69503796787874705</v>
      </c>
      <c r="AA934" s="5">
        <f t="shared" si="322"/>
        <v>-4.0012903464713752</v>
      </c>
      <c r="AB934">
        <f t="shared" si="330"/>
        <v>0</v>
      </c>
    </row>
    <row r="935" spans="1:28" x14ac:dyDescent="0.25">
      <c r="A935">
        <f t="shared" si="309"/>
        <v>9.0299999999998519</v>
      </c>
      <c r="B935">
        <v>0</v>
      </c>
      <c r="C935" s="5">
        <f t="shared" si="323"/>
        <v>564.37087905938131</v>
      </c>
      <c r="D935" s="5">
        <f t="shared" si="324"/>
        <v>-287.61515224693528</v>
      </c>
      <c r="E935" s="2">
        <f t="shared" si="325"/>
        <v>564.37087905938131</v>
      </c>
      <c r="F935" s="2">
        <f t="shared" si="326"/>
        <v>0</v>
      </c>
      <c r="G935" s="3">
        <v>0</v>
      </c>
      <c r="H935" s="3">
        <f t="shared" si="327"/>
        <v>50.560592808715128</v>
      </c>
      <c r="I935" s="3">
        <f t="shared" si="310"/>
        <v>-92.724219962127975</v>
      </c>
      <c r="J935" s="2">
        <f t="shared" si="312"/>
        <v>105.61323076562797</v>
      </c>
      <c r="K935" s="2">
        <f t="shared" si="313"/>
        <v>105.61323076562797</v>
      </c>
      <c r="L935" s="2">
        <f t="shared" si="314"/>
        <v>71.99265900860803</v>
      </c>
      <c r="M935" s="5">
        <f t="shared" si="315"/>
        <v>0.41433861528293109</v>
      </c>
      <c r="N935" s="4">
        <f t="shared" si="328"/>
        <v>0.21531672434792065</v>
      </c>
      <c r="O935" s="4">
        <f t="shared" si="329"/>
        <v>0.23936452956718074</v>
      </c>
      <c r="P935" s="4">
        <v>0</v>
      </c>
      <c r="Q935" s="4">
        <f t="shared" si="316"/>
        <v>0</v>
      </c>
      <c r="R935" s="5">
        <v>0</v>
      </c>
      <c r="S935" s="5">
        <f t="shared" si="317"/>
        <v>-11.689465613278429</v>
      </c>
      <c r="T935" s="5">
        <f t="shared" si="318"/>
        <v>21.437576589856143</v>
      </c>
      <c r="U935" s="6">
        <f t="shared" si="319"/>
        <v>1621.6659326032595</v>
      </c>
      <c r="V935" s="5">
        <v>0</v>
      </c>
      <c r="W935" s="5">
        <f t="shared" si="320"/>
        <v>12.384545505099373</v>
      </c>
      <c r="X935" s="5">
        <f t="shared" si="321"/>
        <v>6.7530356433312004</v>
      </c>
      <c r="Y935" s="5">
        <v>0</v>
      </c>
      <c r="Z935" s="5">
        <f t="shared" si="311"/>
        <v>0.69507989182094398</v>
      </c>
      <c r="AA935" s="5">
        <f t="shared" si="322"/>
        <v>-3.9833877668126547</v>
      </c>
      <c r="AB935">
        <f t="shared" si="330"/>
        <v>0</v>
      </c>
    </row>
    <row r="936" spans="1:28" x14ac:dyDescent="0.25">
      <c r="A936">
        <f t="shared" si="309"/>
        <v>9.0399999999998517</v>
      </c>
      <c r="B936">
        <v>0</v>
      </c>
      <c r="C936" s="5">
        <f t="shared" si="323"/>
        <v>564.87651974146297</v>
      </c>
      <c r="D936" s="5">
        <f t="shared" si="324"/>
        <v>-288.5425936159449</v>
      </c>
      <c r="E936" s="2">
        <f t="shared" si="325"/>
        <v>564.87651974146297</v>
      </c>
      <c r="F936" s="2">
        <f t="shared" si="326"/>
        <v>0</v>
      </c>
      <c r="G936" s="3">
        <v>0</v>
      </c>
      <c r="H936" s="3">
        <f t="shared" si="327"/>
        <v>50.56754360763334</v>
      </c>
      <c r="I936" s="3">
        <f t="shared" si="310"/>
        <v>-92.764053839796105</v>
      </c>
      <c r="J936" s="2">
        <f t="shared" si="312"/>
        <v>105.6515317035323</v>
      </c>
      <c r="K936" s="2">
        <f t="shared" si="313"/>
        <v>105.6515317035323</v>
      </c>
      <c r="L936" s="2">
        <f t="shared" si="314"/>
        <v>72.018767350737761</v>
      </c>
      <c r="M936" s="5">
        <f t="shared" si="315"/>
        <v>0.41433290026959296</v>
      </c>
      <c r="N936" s="4">
        <f t="shared" si="328"/>
        <v>0.21515638055009478</v>
      </c>
      <c r="O936" s="4">
        <f t="shared" si="329"/>
        <v>0.23928523273188998</v>
      </c>
      <c r="P936" s="4">
        <v>0</v>
      </c>
      <c r="Q936" s="4">
        <f t="shared" si="316"/>
        <v>0</v>
      </c>
      <c r="R936" s="5">
        <v>0</v>
      </c>
      <c r="S936" s="5">
        <f t="shared" si="317"/>
        <v>-11.69515110434042</v>
      </c>
      <c r="T936" s="5">
        <f t="shared" si="318"/>
        <v>21.454267882290765</v>
      </c>
      <c r="U936" s="6">
        <f t="shared" si="319"/>
        <v>1621.017395946197</v>
      </c>
      <c r="V936" s="5">
        <v>0</v>
      </c>
      <c r="W936" s="5">
        <f t="shared" si="320"/>
        <v>12.390253054888792</v>
      </c>
      <c r="X936" s="5">
        <f t="shared" si="321"/>
        <v>6.7541750896823274</v>
      </c>
      <c r="Y936" s="5">
        <v>0</v>
      </c>
      <c r="Z936" s="5">
        <f t="shared" si="311"/>
        <v>0.69510195054837176</v>
      </c>
      <c r="AA936" s="5">
        <f t="shared" si="322"/>
        <v>-3.9655570280269075</v>
      </c>
      <c r="AB936">
        <f t="shared" si="330"/>
        <v>0</v>
      </c>
    </row>
    <row r="937" spans="1:28" x14ac:dyDescent="0.25">
      <c r="A937">
        <f t="shared" si="309"/>
        <v>9.0499999999998515</v>
      </c>
      <c r="B937">
        <v>0</v>
      </c>
      <c r="C937" s="5">
        <f t="shared" si="323"/>
        <v>565.38222993263685</v>
      </c>
      <c r="D937" s="5">
        <f t="shared" si="324"/>
        <v>-289.47043243219423</v>
      </c>
      <c r="E937" s="2">
        <f t="shared" si="325"/>
        <v>565.38222993263685</v>
      </c>
      <c r="F937" s="2">
        <f t="shared" si="326"/>
        <v>0</v>
      </c>
      <c r="G937" s="3">
        <v>0</v>
      </c>
      <c r="H937" s="3">
        <f t="shared" si="327"/>
        <v>50.574494627138826</v>
      </c>
      <c r="I937" s="3">
        <f t="shared" si="310"/>
        <v>-92.80370941007638</v>
      </c>
      <c r="J937" s="2">
        <f t="shared" si="312"/>
        <v>105.68967776968758</v>
      </c>
      <c r="K937" s="2">
        <f t="shared" si="313"/>
        <v>105.68967776968758</v>
      </c>
      <c r="L937" s="2">
        <f t="shared" si="314"/>
        <v>72.044770122486412</v>
      </c>
      <c r="M937" s="5">
        <f t="shared" si="315"/>
        <v>0.41432720731366102</v>
      </c>
      <c r="N937" s="4">
        <f t="shared" si="328"/>
        <v>0.21499653671542981</v>
      </c>
      <c r="O937" s="4">
        <f t="shared" si="329"/>
        <v>0.23920611781661982</v>
      </c>
      <c r="P937" s="4">
        <v>0</v>
      </c>
      <c r="Q937" s="4">
        <f t="shared" si="316"/>
        <v>0</v>
      </c>
      <c r="R937" s="5">
        <v>0</v>
      </c>
      <c r="S937" s="5">
        <f t="shared" si="317"/>
        <v>-11.700821127867952</v>
      </c>
      <c r="T937" s="5">
        <f t="shared" si="318"/>
        <v>21.470893813484487</v>
      </c>
      <c r="U937" s="6">
        <f t="shared" si="319"/>
        <v>1620.3691186519211</v>
      </c>
      <c r="V937" s="5">
        <v>0</v>
      </c>
      <c r="W937" s="5">
        <f t="shared" si="320"/>
        <v>12.395925405131274</v>
      </c>
      <c r="X937" s="5">
        <f t="shared" si="321"/>
        <v>6.7553082391354957</v>
      </c>
      <c r="Y937" s="5">
        <v>0</v>
      </c>
      <c r="Z937" s="5">
        <f t="shared" si="311"/>
        <v>0.69510427726332225</v>
      </c>
      <c r="AA937" s="5">
        <f t="shared" si="322"/>
        <v>-3.9477979473800175</v>
      </c>
      <c r="AB937">
        <f t="shared" si="330"/>
        <v>0</v>
      </c>
    </row>
    <row r="938" spans="1:28" x14ac:dyDescent="0.25">
      <c r="A938">
        <f t="shared" ref="A938:A956" si="331">A937+dt</f>
        <v>9.0599999999998513</v>
      </c>
      <c r="B938">
        <v>0</v>
      </c>
      <c r="C938" s="5">
        <f t="shared" si="323"/>
        <v>565.88800963412211</v>
      </c>
      <c r="D938" s="5">
        <f t="shared" si="324"/>
        <v>-290.39866691619238</v>
      </c>
      <c r="E938" s="2">
        <f t="shared" si="325"/>
        <v>565.88800963412211</v>
      </c>
      <c r="F938" s="2">
        <f t="shared" si="326"/>
        <v>0</v>
      </c>
      <c r="G938" s="3">
        <v>0</v>
      </c>
      <c r="H938" s="3">
        <f t="shared" si="327"/>
        <v>50.58144566991146</v>
      </c>
      <c r="I938" s="3">
        <f t="shared" ref="I938:I956" si="332">I937+AA937*dt</f>
        <v>-92.843187389550181</v>
      </c>
      <c r="J938" s="2">
        <f t="shared" si="312"/>
        <v>105.72766946598858</v>
      </c>
      <c r="K938" s="2">
        <f t="shared" si="313"/>
        <v>105.72766946598858</v>
      </c>
      <c r="L938" s="2">
        <f t="shared" si="314"/>
        <v>72.070667665977211</v>
      </c>
      <c r="M938" s="5">
        <f t="shared" si="315"/>
        <v>0.41432153629317015</v>
      </c>
      <c r="N938" s="4">
        <f t="shared" si="328"/>
        <v>0.21483719053158537</v>
      </c>
      <c r="O938" s="4">
        <f t="shared" si="329"/>
        <v>0.23912718420715628</v>
      </c>
      <c r="P938" s="4">
        <v>0</v>
      </c>
      <c r="Q938" s="4">
        <f t="shared" si="316"/>
        <v>0</v>
      </c>
      <c r="R938" s="5">
        <v>0</v>
      </c>
      <c r="S938" s="5">
        <f t="shared" si="317"/>
        <v>-11.706475684892396</v>
      </c>
      <c r="T938" s="5">
        <f t="shared" si="318"/>
        <v>21.487454565384311</v>
      </c>
      <c r="U938" s="6">
        <f t="shared" si="319"/>
        <v>1619.7211006167079</v>
      </c>
      <c r="V938" s="5">
        <v>0</v>
      </c>
      <c r="W938" s="5">
        <f t="shared" si="320"/>
        <v>12.401562689620334</v>
      </c>
      <c r="X938" s="5">
        <f t="shared" si="321"/>
        <v>6.7564350928093573</v>
      </c>
      <c r="Y938" s="5">
        <v>0</v>
      </c>
      <c r="Z938" s="5">
        <f t="shared" ref="Z938:Z956" si="333">S938+W938</f>
        <v>0.69508700472793805</v>
      </c>
      <c r="AA938" s="5">
        <f t="shared" si="322"/>
        <v>-3.9301103418063299</v>
      </c>
      <c r="AB938">
        <f t="shared" si="330"/>
        <v>0</v>
      </c>
    </row>
    <row r="939" spans="1:28" x14ac:dyDescent="0.25">
      <c r="A939">
        <f t="shared" si="331"/>
        <v>9.0699999999998511</v>
      </c>
      <c r="B939">
        <v>0</v>
      </c>
      <c r="C939" s="5">
        <f t="shared" si="323"/>
        <v>566.39385884517151</v>
      </c>
      <c r="D939" s="5">
        <f t="shared" si="324"/>
        <v>-291.32729529560493</v>
      </c>
      <c r="E939" s="2">
        <f t="shared" si="325"/>
        <v>566.39385884517151</v>
      </c>
      <c r="F939" s="2">
        <f t="shared" si="326"/>
        <v>0</v>
      </c>
      <c r="G939" s="3">
        <v>0</v>
      </c>
      <c r="H939" s="3">
        <f t="shared" si="327"/>
        <v>50.588396539958737</v>
      </c>
      <c r="I939" s="3">
        <f t="shared" si="332"/>
        <v>-92.88248849296825</v>
      </c>
      <c r="J939" s="2">
        <f t="shared" si="312"/>
        <v>105.76550729387388</v>
      </c>
      <c r="K939" s="2">
        <f t="shared" si="313"/>
        <v>105.76550729387388</v>
      </c>
      <c r="L939" s="2">
        <f t="shared" si="314"/>
        <v>72.096460323022413</v>
      </c>
      <c r="M939" s="5">
        <f t="shared" si="315"/>
        <v>0.4143158870869047</v>
      </c>
      <c r="N939" s="4">
        <f t="shared" si="328"/>
        <v>0.21467833969697861</v>
      </c>
      <c r="O939" s="4">
        <f t="shared" si="329"/>
        <v>0.23904843129032097</v>
      </c>
      <c r="P939" s="4">
        <v>0</v>
      </c>
      <c r="Q939" s="4">
        <f t="shared" si="316"/>
        <v>0</v>
      </c>
      <c r="R939" s="5">
        <v>0</v>
      </c>
      <c r="S939" s="5">
        <f t="shared" si="317"/>
        <v>-11.712114776675826</v>
      </c>
      <c r="T939" s="5">
        <f t="shared" si="318"/>
        <v>21.503950320181531</v>
      </c>
      <c r="U939" s="6">
        <f t="shared" si="319"/>
        <v>1619.0733417368738</v>
      </c>
      <c r="V939" s="5">
        <v>0</v>
      </c>
      <c r="W939" s="5">
        <f t="shared" si="320"/>
        <v>12.407165041938519</v>
      </c>
      <c r="X939" s="5">
        <f t="shared" si="321"/>
        <v>6.7575556519011322</v>
      </c>
      <c r="Y939" s="5">
        <v>0</v>
      </c>
      <c r="Z939" s="5">
        <f t="shared" si="333"/>
        <v>0.69505026526269376</v>
      </c>
      <c r="AA939" s="5">
        <f t="shared" si="322"/>
        <v>-3.9124940279173366</v>
      </c>
      <c r="AB939">
        <f t="shared" si="330"/>
        <v>0</v>
      </c>
    </row>
    <row r="940" spans="1:28" x14ac:dyDescent="0.25">
      <c r="A940">
        <f t="shared" si="331"/>
        <v>9.0799999999998509</v>
      </c>
      <c r="B940">
        <v>0</v>
      </c>
      <c r="C940" s="5">
        <f t="shared" si="323"/>
        <v>566.89977756308429</v>
      </c>
      <c r="D940" s="5">
        <f t="shared" si="324"/>
        <v>-292.256315805236</v>
      </c>
      <c r="E940" s="2">
        <f t="shared" si="325"/>
        <v>566.89977756308429</v>
      </c>
      <c r="F940" s="2">
        <f t="shared" si="326"/>
        <v>0</v>
      </c>
      <c r="G940" s="3">
        <v>0</v>
      </c>
      <c r="H940" s="3">
        <f t="shared" si="327"/>
        <v>50.595347042611365</v>
      </c>
      <c r="I940" s="3">
        <f t="shared" si="332"/>
        <v>-92.92161343324743</v>
      </c>
      <c r="J940" s="2">
        <f t="shared" si="312"/>
        <v>105.80319175431407</v>
      </c>
      <c r="K940" s="2">
        <f t="shared" si="313"/>
        <v>105.80319175431407</v>
      </c>
      <c r="L940" s="2">
        <f t="shared" si="314"/>
        <v>72.12214843511525</v>
      </c>
      <c r="M940" s="5">
        <f t="shared" si="315"/>
        <v>0.41431025957439432</v>
      </c>
      <c r="N940" s="4">
        <f t="shared" si="328"/>
        <v>0.21451998192073737</v>
      </c>
      <c r="O940" s="4">
        <f t="shared" si="329"/>
        <v>0.23896985845397978</v>
      </c>
      <c r="P940" s="4">
        <v>0</v>
      </c>
      <c r="Q940" s="4">
        <f t="shared" si="316"/>
        <v>0</v>
      </c>
      <c r="R940" s="5">
        <v>0</v>
      </c>
      <c r="S940" s="5">
        <f t="shared" si="317"/>
        <v>-11.717738404709818</v>
      </c>
      <c r="T940" s="5">
        <f t="shared" si="318"/>
        <v>21.520381260303449</v>
      </c>
      <c r="U940" s="6">
        <f t="shared" si="319"/>
        <v>1618.4258419087782</v>
      </c>
      <c r="V940" s="5">
        <v>0</v>
      </c>
      <c r="W940" s="5">
        <f t="shared" si="320"/>
        <v>12.412732595454726</v>
      </c>
      <c r="X940" s="5">
        <f t="shared" si="321"/>
        <v>6.7586699176863148</v>
      </c>
      <c r="Y940" s="5">
        <v>0</v>
      </c>
      <c r="Z940" s="5">
        <f t="shared" si="333"/>
        <v>0.69499419074490731</v>
      </c>
      <c r="AA940" s="5">
        <f t="shared" si="322"/>
        <v>-3.8949488220102353</v>
      </c>
      <c r="AB940">
        <f t="shared" si="330"/>
        <v>0</v>
      </c>
    </row>
    <row r="941" spans="1:28" x14ac:dyDescent="0.25">
      <c r="A941">
        <f t="shared" si="331"/>
        <v>9.0899999999998506</v>
      </c>
      <c r="B941">
        <v>0</v>
      </c>
      <c r="C941" s="5">
        <f t="shared" si="323"/>
        <v>567.40576578321998</v>
      </c>
      <c r="D941" s="5">
        <f t="shared" si="324"/>
        <v>-293.18572668700961</v>
      </c>
      <c r="E941" s="2">
        <f t="shared" si="325"/>
        <v>567.40576578321998</v>
      </c>
      <c r="F941" s="2">
        <f t="shared" si="326"/>
        <v>0</v>
      </c>
      <c r="G941" s="3">
        <v>0</v>
      </c>
      <c r="H941" s="3">
        <f t="shared" si="327"/>
        <v>50.602296984518816</v>
      </c>
      <c r="I941" s="3">
        <f t="shared" si="332"/>
        <v>-92.960562921467528</v>
      </c>
      <c r="J941" s="2">
        <f t="shared" si="312"/>
        <v>105.84072334780014</v>
      </c>
      <c r="K941" s="2">
        <f t="shared" si="313"/>
        <v>105.84072334780014</v>
      </c>
      <c r="L941" s="2">
        <f t="shared" si="314"/>
        <v>72.147732343422035</v>
      </c>
      <c r="M941" s="5">
        <f t="shared" si="315"/>
        <v>0.41430465363590846</v>
      </c>
      <c r="N941" s="4">
        <f t="shared" si="328"/>
        <v>0.21436211492265386</v>
      </c>
      <c r="O941" s="4">
        <f t="shared" si="329"/>
        <v>0.23889146508705122</v>
      </c>
      <c r="P941" s="4">
        <v>0</v>
      </c>
      <c r="Q941" s="4">
        <f t="shared" si="316"/>
        <v>0</v>
      </c>
      <c r="R941" s="5">
        <v>0</v>
      </c>
      <c r="S941" s="5">
        <f t="shared" si="317"/>
        <v>-11.723346570714233</v>
      </c>
      <c r="T941" s="5">
        <f t="shared" si="318"/>
        <v>21.536747568405151</v>
      </c>
      <c r="U941" s="6">
        <f t="shared" si="319"/>
        <v>1617.7786010288205</v>
      </c>
      <c r="V941" s="5">
        <v>0</v>
      </c>
      <c r="W941" s="5">
        <f t="shared" si="320"/>
        <v>12.418265483321555</v>
      </c>
      <c r="X941" s="5">
        <f t="shared" si="321"/>
        <v>6.7597778915183486</v>
      </c>
      <c r="Y941" s="5">
        <v>0</v>
      </c>
      <c r="Z941" s="5">
        <f t="shared" si="333"/>
        <v>0.69491891260732253</v>
      </c>
      <c r="AA941" s="5">
        <f t="shared" si="322"/>
        <v>-3.8774745400764985</v>
      </c>
      <c r="AB941">
        <f t="shared" si="330"/>
        <v>0</v>
      </c>
    </row>
    <row r="942" spans="1:28" x14ac:dyDescent="0.25">
      <c r="A942">
        <f t="shared" si="331"/>
        <v>9.0999999999998504</v>
      </c>
      <c r="B942">
        <v>0</v>
      </c>
      <c r="C942" s="5">
        <f t="shared" si="323"/>
        <v>567.91182349901078</v>
      </c>
      <c r="D942" s="5">
        <f t="shared" si="324"/>
        <v>-294.11552618995131</v>
      </c>
      <c r="E942" s="2">
        <f t="shared" si="325"/>
        <v>567.91182349901078</v>
      </c>
      <c r="F942" s="2">
        <f t="shared" si="326"/>
        <v>0</v>
      </c>
      <c r="G942" s="3">
        <v>0</v>
      </c>
      <c r="H942" s="3">
        <f t="shared" si="327"/>
        <v>50.609246173644891</v>
      </c>
      <c r="I942" s="3">
        <f t="shared" si="332"/>
        <v>-92.999337666868286</v>
      </c>
      <c r="J942" s="2">
        <f t="shared" si="312"/>
        <v>105.87810257433203</v>
      </c>
      <c r="K942" s="2">
        <f t="shared" si="313"/>
        <v>105.87810257433203</v>
      </c>
      <c r="L942" s="2">
        <f t="shared" si="314"/>
        <v>72.173212388774388</v>
      </c>
      <c r="M942" s="5">
        <f t="shared" si="315"/>
        <v>0.41429906915245168</v>
      </c>
      <c r="N942" s="4">
        <f t="shared" si="328"/>
        <v>0.21420473643313789</v>
      </c>
      <c r="O942" s="4">
        <f t="shared" si="329"/>
        <v>0.23881325057951469</v>
      </c>
      <c r="P942" s="4">
        <v>0</v>
      </c>
      <c r="Q942" s="4">
        <f t="shared" si="316"/>
        <v>0</v>
      </c>
      <c r="R942" s="5">
        <v>0</v>
      </c>
      <c r="S942" s="5">
        <f t="shared" si="317"/>
        <v>-11.728939276636025</v>
      </c>
      <c r="T942" s="5">
        <f t="shared" si="318"/>
        <v>21.553049427361369</v>
      </c>
      <c r="U942" s="6">
        <f t="shared" si="319"/>
        <v>1617.1316189934425</v>
      </c>
      <c r="V942" s="5">
        <v>0</v>
      </c>
      <c r="W942" s="5">
        <f t="shared" si="320"/>
        <v>12.423763838472667</v>
      </c>
      <c r="X942" s="5">
        <f t="shared" si="321"/>
        <v>6.7608795748283059</v>
      </c>
      <c r="Y942" s="5">
        <v>0</v>
      </c>
      <c r="Z942" s="5">
        <f t="shared" si="333"/>
        <v>0.69482456183664176</v>
      </c>
      <c r="AA942" s="5">
        <f t="shared" si="322"/>
        <v>-3.8600709978103254</v>
      </c>
      <c r="AB942">
        <f t="shared" si="330"/>
        <v>0</v>
      </c>
    </row>
    <row r="943" spans="1:28" x14ac:dyDescent="0.25">
      <c r="A943">
        <f t="shared" si="331"/>
        <v>9.1099999999998502</v>
      </c>
      <c r="B943">
        <v>0</v>
      </c>
      <c r="C943" s="5">
        <f t="shared" si="323"/>
        <v>568.41795070197531</v>
      </c>
      <c r="D943" s="5">
        <f t="shared" si="324"/>
        <v>-295.04571257016988</v>
      </c>
      <c r="E943" s="2">
        <f t="shared" si="325"/>
        <v>568.41795070197531</v>
      </c>
      <c r="F943" s="2">
        <f t="shared" si="326"/>
        <v>0</v>
      </c>
      <c r="G943" s="3">
        <v>0</v>
      </c>
      <c r="H943" s="3">
        <f t="shared" si="327"/>
        <v>50.616194419263259</v>
      </c>
      <c r="I943" s="3">
        <f t="shared" si="332"/>
        <v>-93.037938376846384</v>
      </c>
      <c r="J943" s="2">
        <f t="shared" si="312"/>
        <v>105.91532993340729</v>
      </c>
      <c r="K943" s="2">
        <f t="shared" si="313"/>
        <v>105.91532993340729</v>
      </c>
      <c r="L943" s="2">
        <f t="shared" si="314"/>
        <v>72.198588911661403</v>
      </c>
      <c r="M943" s="5">
        <f t="shared" si="315"/>
        <v>0.41429350600575882</v>
      </c>
      <c r="N943" s="4">
        <f t="shared" si="328"/>
        <v>0.21404784419317108</v>
      </c>
      <c r="O943" s="4">
        <f t="shared" si="329"/>
        <v>0.2387352143224189</v>
      </c>
      <c r="P943" s="4">
        <v>0</v>
      </c>
      <c r="Q943" s="4">
        <f t="shared" si="316"/>
        <v>0</v>
      </c>
      <c r="R943" s="5">
        <v>0</v>
      </c>
      <c r="S943" s="5">
        <f t="shared" si="317"/>
        <v>-11.734516524648031</v>
      </c>
      <c r="T943" s="5">
        <f t="shared" si="318"/>
        <v>21.569287020258368</v>
      </c>
      <c r="U943" s="6">
        <f t="shared" si="319"/>
        <v>1616.484895699127</v>
      </c>
      <c r="V943" s="5">
        <v>0</v>
      </c>
      <c r="W943" s="5">
        <f t="shared" si="320"/>
        <v>12.429227793620235</v>
      </c>
      <c r="X943" s="5">
        <f t="shared" si="321"/>
        <v>6.7619749691246014</v>
      </c>
      <c r="Y943" s="5">
        <v>0</v>
      </c>
      <c r="Z943" s="5">
        <f t="shared" si="333"/>
        <v>0.69471126897220437</v>
      </c>
      <c r="AA943" s="5">
        <f t="shared" si="322"/>
        <v>-3.8427380106170297</v>
      </c>
      <c r="AB943">
        <f t="shared" si="330"/>
        <v>0</v>
      </c>
    </row>
    <row r="944" spans="1:28" x14ac:dyDescent="0.25">
      <c r="A944">
        <f t="shared" si="331"/>
        <v>9.11999999999985</v>
      </c>
      <c r="B944">
        <v>0</v>
      </c>
      <c r="C944" s="5">
        <f t="shared" si="323"/>
        <v>568.92414738173136</v>
      </c>
      <c r="D944" s="5">
        <f t="shared" si="324"/>
        <v>-295.97628409083887</v>
      </c>
      <c r="E944" s="2">
        <f t="shared" si="325"/>
        <v>568.92414738173136</v>
      </c>
      <c r="F944" s="2">
        <f t="shared" si="326"/>
        <v>0</v>
      </c>
      <c r="G944" s="3">
        <v>0</v>
      </c>
      <c r="H944" s="3">
        <f t="shared" si="327"/>
        <v>50.623141531952982</v>
      </c>
      <c r="I944" s="3">
        <f t="shared" si="332"/>
        <v>-93.076365756952555</v>
      </c>
      <c r="J944" s="2">
        <f t="shared" si="312"/>
        <v>105.95240592400982</v>
      </c>
      <c r="K944" s="2">
        <f t="shared" si="313"/>
        <v>105.95240592400982</v>
      </c>
      <c r="L944" s="2">
        <f t="shared" si="314"/>
        <v>72.223862252222105</v>
      </c>
      <c r="M944" s="5">
        <f t="shared" si="315"/>
        <v>0.41428796407829016</v>
      </c>
      <c r="N944" s="4">
        <f t="shared" si="328"/>
        <v>0.21389143595426049</v>
      </c>
      <c r="O944" s="4">
        <f t="shared" si="329"/>
        <v>0.23865735570788946</v>
      </c>
      <c r="P944" s="4">
        <v>0</v>
      </c>
      <c r="Q944" s="4">
        <f t="shared" si="316"/>
        <v>0</v>
      </c>
      <c r="R944" s="5">
        <v>0</v>
      </c>
      <c r="S944" s="5">
        <f t="shared" si="317"/>
        <v>-11.740078317147757</v>
      </c>
      <c r="T944" s="5">
        <f t="shared" si="318"/>
        <v>21.585460530385948</v>
      </c>
      <c r="U944" s="6">
        <f t="shared" si="319"/>
        <v>1615.838431042398</v>
      </c>
      <c r="V944" s="5">
        <v>0</v>
      </c>
      <c r="W944" s="5">
        <f t="shared" si="320"/>
        <v>12.43465748125238</v>
      </c>
      <c r="X944" s="5">
        <f t="shared" si="321"/>
        <v>6.7630640759926379</v>
      </c>
      <c r="Y944" s="5">
        <v>0</v>
      </c>
      <c r="Z944" s="5">
        <f t="shared" si="333"/>
        <v>0.69457916410462239</v>
      </c>
      <c r="AA944" s="5">
        <f t="shared" si="322"/>
        <v>-3.8254753936214136</v>
      </c>
      <c r="AB944">
        <f t="shared" si="330"/>
        <v>0</v>
      </c>
    </row>
    <row r="945" spans="1:28" x14ac:dyDescent="0.25">
      <c r="A945">
        <f t="shared" si="331"/>
        <v>9.1299999999998498</v>
      </c>
      <c r="B945">
        <v>0</v>
      </c>
      <c r="C945" s="5">
        <f t="shared" si="323"/>
        <v>569.43041352600915</v>
      </c>
      <c r="D945" s="5">
        <f t="shared" si="324"/>
        <v>-296.90723902217809</v>
      </c>
      <c r="E945" s="2">
        <f t="shared" si="325"/>
        <v>569.43041352600915</v>
      </c>
      <c r="F945" s="2">
        <f t="shared" si="326"/>
        <v>0</v>
      </c>
      <c r="G945" s="3">
        <v>0</v>
      </c>
      <c r="H945" s="3">
        <f t="shared" si="327"/>
        <v>50.630087323594026</v>
      </c>
      <c r="I945" s="3">
        <f t="shared" si="332"/>
        <v>-93.11462051088877</v>
      </c>
      <c r="J945" s="2">
        <f t="shared" si="312"/>
        <v>105.98933104459894</v>
      </c>
      <c r="K945" s="2">
        <f t="shared" si="313"/>
        <v>105.98933104459894</v>
      </c>
      <c r="L945" s="2">
        <f t="shared" si="314"/>
        <v>72.249032750237859</v>
      </c>
      <c r="M945" s="5">
        <f t="shared" si="315"/>
        <v>0.41428244325322633</v>
      </c>
      <c r="N945" s="4">
        <f t="shared" si="328"/>
        <v>0.21373550947839276</v>
      </c>
      <c r="O945" s="4">
        <f t="shared" si="329"/>
        <v>0.23857967412913739</v>
      </c>
      <c r="P945" s="4">
        <v>0</v>
      </c>
      <c r="Q945" s="4">
        <f t="shared" si="316"/>
        <v>0</v>
      </c>
      <c r="R945" s="5">
        <v>0</v>
      </c>
      <c r="S945" s="5">
        <f t="shared" si="317"/>
        <v>-11.745624656756178</v>
      </c>
      <c r="T945" s="5">
        <f t="shared" si="318"/>
        <v>21.601570141229477</v>
      </c>
      <c r="U945" s="6">
        <f t="shared" si="319"/>
        <v>1615.1922249198219</v>
      </c>
      <c r="V945" s="5">
        <v>0</v>
      </c>
      <c r="W945" s="5">
        <f t="shared" si="320"/>
        <v>12.440053033630694</v>
      </c>
      <c r="X945" s="5">
        <f t="shared" si="321"/>
        <v>6.7641468970945287</v>
      </c>
      <c r="Y945" s="5">
        <v>0</v>
      </c>
      <c r="Z945" s="5">
        <f t="shared" si="333"/>
        <v>0.69442837687451586</v>
      </c>
      <c r="AA945" s="5">
        <f t="shared" si="322"/>
        <v>-3.8082829616759923</v>
      </c>
      <c r="AB945">
        <f t="shared" si="330"/>
        <v>0</v>
      </c>
    </row>
    <row r="946" spans="1:28" x14ac:dyDescent="0.25">
      <c r="A946">
        <f t="shared" si="331"/>
        <v>9.1399999999998496</v>
      </c>
      <c r="B946">
        <v>0</v>
      </c>
      <c r="C946" s="5">
        <f t="shared" si="323"/>
        <v>569.93674912066388</v>
      </c>
      <c r="D946" s="5">
        <f t="shared" si="324"/>
        <v>-297.83857564143506</v>
      </c>
      <c r="E946" s="2">
        <f t="shared" si="325"/>
        <v>569.93674912066388</v>
      </c>
      <c r="F946" s="2">
        <f t="shared" si="326"/>
        <v>0</v>
      </c>
      <c r="G946" s="3">
        <v>0</v>
      </c>
      <c r="H946" s="3">
        <f t="shared" si="327"/>
        <v>50.637031607362772</v>
      </c>
      <c r="I946" s="3">
        <f t="shared" si="332"/>
        <v>-93.152703340505525</v>
      </c>
      <c r="J946" s="2">
        <f t="shared" si="312"/>
        <v>106.02610579309835</v>
      </c>
      <c r="K946" s="2">
        <f t="shared" si="313"/>
        <v>106.02610579309835</v>
      </c>
      <c r="L946" s="2">
        <f t="shared" si="314"/>
        <v>72.274100745124983</v>
      </c>
      <c r="M946" s="5">
        <f t="shared" si="315"/>
        <v>0.41427694341446414</v>
      </c>
      <c r="N946" s="4">
        <f t="shared" si="328"/>
        <v>0.21358006253798825</v>
      </c>
      <c r="O946" s="4">
        <f t="shared" si="329"/>
        <v>0.23850216898046636</v>
      </c>
      <c r="P946" s="4">
        <v>0</v>
      </c>
      <c r="Q946" s="4">
        <f t="shared" si="316"/>
        <v>0</v>
      </c>
      <c r="R946" s="5">
        <v>0</v>
      </c>
      <c r="S946" s="5">
        <f t="shared" si="317"/>
        <v>-11.751155546316527</v>
      </c>
      <c r="T946" s="5">
        <f t="shared" si="318"/>
        <v>21.617616036462017</v>
      </c>
      <c r="U946" s="6">
        <f t="shared" si="319"/>
        <v>1614.5462772280048</v>
      </c>
      <c r="V946" s="5">
        <v>0</v>
      </c>
      <c r="W946" s="5">
        <f t="shared" si="320"/>
        <v>12.445414582787739</v>
      </c>
      <c r="X946" s="5">
        <f t="shared" si="321"/>
        <v>6.7652234341687372</v>
      </c>
      <c r="Y946" s="5">
        <v>0</v>
      </c>
      <c r="Z946" s="5">
        <f t="shared" si="333"/>
        <v>0.69425903647121245</v>
      </c>
      <c r="AA946" s="5">
        <f t="shared" si="322"/>
        <v>-3.7911605293692432</v>
      </c>
      <c r="AB946">
        <f t="shared" si="330"/>
        <v>0</v>
      </c>
    </row>
    <row r="947" spans="1:28" x14ac:dyDescent="0.25">
      <c r="A947">
        <f t="shared" si="331"/>
        <v>9.1499999999998494</v>
      </c>
      <c r="B947">
        <v>0</v>
      </c>
      <c r="C947" s="5">
        <f t="shared" si="323"/>
        <v>570.44315414968924</v>
      </c>
      <c r="D947" s="5">
        <f t="shared" si="324"/>
        <v>-298.77029223286661</v>
      </c>
      <c r="E947" s="2">
        <f t="shared" si="325"/>
        <v>570.44315414968924</v>
      </c>
      <c r="F947" s="2">
        <f t="shared" si="326"/>
        <v>0</v>
      </c>
      <c r="G947" s="3">
        <v>0</v>
      </c>
      <c r="H947" s="3">
        <f t="shared" si="327"/>
        <v>50.643974197727481</v>
      </c>
      <c r="I947" s="3">
        <f t="shared" si="332"/>
        <v>-93.190614945799211</v>
      </c>
      <c r="J947" s="2">
        <f t="shared" si="312"/>
        <v>106.06273066688553</v>
      </c>
      <c r="K947" s="2">
        <f t="shared" si="313"/>
        <v>106.06273066688553</v>
      </c>
      <c r="L947" s="2">
        <f t="shared" si="314"/>
        <v>72.299066575927412</v>
      </c>
      <c r="M947" s="5">
        <f t="shared" si="315"/>
        <v>0.41427146444661139</v>
      </c>
      <c r="N947" s="4">
        <f t="shared" si="328"/>
        <v>0.21342509291585485</v>
      </c>
      <c r="O947" s="4">
        <f t="shared" si="329"/>
        <v>0.23842483965728048</v>
      </c>
      <c r="P947" s="4">
        <v>0</v>
      </c>
      <c r="Q947" s="4">
        <f t="shared" si="316"/>
        <v>0</v>
      </c>
      <c r="R947" s="5">
        <v>0</v>
      </c>
      <c r="S947" s="5">
        <f t="shared" si="317"/>
        <v>-11.756670988893079</v>
      </c>
      <c r="T947" s="5">
        <f t="shared" si="318"/>
        <v>21.633598399936517</v>
      </c>
      <c r="U947" s="6">
        <f t="shared" si="319"/>
        <v>1613.9005878635955</v>
      </c>
      <c r="V947" s="5">
        <v>0</v>
      </c>
      <c r="W947" s="5">
        <f t="shared" si="320"/>
        <v>12.450742260524661</v>
      </c>
      <c r="X947" s="5">
        <f t="shared" si="321"/>
        <v>6.7662936890297862</v>
      </c>
      <c r="Y947" s="5">
        <v>0</v>
      </c>
      <c r="Z947" s="5">
        <f t="shared" si="333"/>
        <v>0.69407127163158222</v>
      </c>
      <c r="AA947" s="5">
        <f t="shared" si="322"/>
        <v>-3.7741079110336955</v>
      </c>
      <c r="AB947">
        <f t="shared" si="330"/>
        <v>0</v>
      </c>
    </row>
    <row r="948" spans="1:28" x14ac:dyDescent="0.25">
      <c r="A948">
        <f t="shared" si="331"/>
        <v>9.1599999999998492</v>
      </c>
      <c r="B948">
        <v>0</v>
      </c>
      <c r="C948" s="5">
        <f t="shared" si="323"/>
        <v>570.94962859523002</v>
      </c>
      <c r="D948" s="5">
        <f t="shared" si="324"/>
        <v>-299.70238708772013</v>
      </c>
      <c r="E948" s="2">
        <f t="shared" si="325"/>
        <v>570.94962859523002</v>
      </c>
      <c r="F948" s="2">
        <f t="shared" si="326"/>
        <v>0</v>
      </c>
      <c r="G948" s="3">
        <v>0</v>
      </c>
      <c r="H948" s="3">
        <f t="shared" si="327"/>
        <v>50.650914910443795</v>
      </c>
      <c r="I948" s="3">
        <f t="shared" si="332"/>
        <v>-93.228356024909544</v>
      </c>
      <c r="J948" s="2">
        <f t="shared" si="312"/>
        <v>106.09920616278099</v>
      </c>
      <c r="K948" s="2">
        <f t="shared" si="313"/>
        <v>106.09920616278099</v>
      </c>
      <c r="L948" s="2">
        <f t="shared" si="314"/>
        <v>72.323930581309469</v>
      </c>
      <c r="M948" s="5">
        <f t="shared" si="315"/>
        <v>0.41426600623498194</v>
      </c>
      <c r="N948" s="4">
        <f t="shared" si="328"/>
        <v>0.21327059840514295</v>
      </c>
      <c r="O948" s="4">
        <f t="shared" si="329"/>
        <v>0.23834768555609184</v>
      </c>
      <c r="P948" s="4">
        <v>0</v>
      </c>
      <c r="Q948" s="4">
        <f t="shared" si="316"/>
        <v>0</v>
      </c>
      <c r="R948" s="5">
        <v>0</v>
      </c>
      <c r="S948" s="5">
        <f t="shared" si="317"/>
        <v>-11.762170987769954</v>
      </c>
      <c r="T948" s="5">
        <f t="shared" si="318"/>
        <v>21.649517415678034</v>
      </c>
      <c r="U948" s="6">
        <f t="shared" si="319"/>
        <v>1613.2551567232845</v>
      </c>
      <c r="V948" s="5">
        <v>0</v>
      </c>
      <c r="W948" s="5">
        <f t="shared" si="320"/>
        <v>12.456036198408759</v>
      </c>
      <c r="X948" s="5">
        <f t="shared" si="321"/>
        <v>6.7673576635679167</v>
      </c>
      <c r="Y948" s="5">
        <v>0</v>
      </c>
      <c r="Z948" s="5">
        <f t="shared" si="333"/>
        <v>0.6938652106388048</v>
      </c>
      <c r="AA948" s="5">
        <f t="shared" si="322"/>
        <v>-3.7571249207540482</v>
      </c>
      <c r="AB948">
        <f t="shared" si="330"/>
        <v>0</v>
      </c>
    </row>
    <row r="949" spans="1:28" x14ac:dyDescent="0.25">
      <c r="A949">
        <f t="shared" si="331"/>
        <v>9.1699999999998489</v>
      </c>
      <c r="B949">
        <v>0</v>
      </c>
      <c r="C949" s="5">
        <f t="shared" si="323"/>
        <v>571.456172437595</v>
      </c>
      <c r="D949" s="5">
        <f t="shared" si="324"/>
        <v>-300.63485850421529</v>
      </c>
      <c r="E949" s="2">
        <f t="shared" si="325"/>
        <v>571.456172437595</v>
      </c>
      <c r="F949" s="2">
        <f t="shared" si="326"/>
        <v>0</v>
      </c>
      <c r="G949" s="3">
        <v>0</v>
      </c>
      <c r="H949" s="3">
        <f t="shared" si="327"/>
        <v>50.65785356255018</v>
      </c>
      <c r="I949" s="3">
        <f t="shared" si="332"/>
        <v>-93.265927274117089</v>
      </c>
      <c r="J949" s="2">
        <f t="shared" si="312"/>
        <v>106.13553277703785</v>
      </c>
      <c r="K949" s="2">
        <f t="shared" si="313"/>
        <v>106.13553277703785</v>
      </c>
      <c r="L949" s="2">
        <f t="shared" si="314"/>
        <v>72.34869309954864</v>
      </c>
      <c r="M949" s="5">
        <f t="shared" si="315"/>
        <v>0.41426056866559174</v>
      </c>
      <c r="N949" s="4">
        <f t="shared" si="328"/>
        <v>0.21311657680929968</v>
      </c>
      <c r="O949" s="4">
        <f t="shared" si="329"/>
        <v>0.2382707060745278</v>
      </c>
      <c r="P949" s="4">
        <v>0</v>
      </c>
      <c r="Q949" s="4">
        <f t="shared" si="316"/>
        <v>0</v>
      </c>
      <c r="R949" s="5">
        <v>0</v>
      </c>
      <c r="S949" s="5">
        <f t="shared" si="317"/>
        <v>-11.767655546449896</v>
      </c>
      <c r="T949" s="5">
        <f t="shared" si="318"/>
        <v>21.665373267876099</v>
      </c>
      <c r="U949" s="6">
        <f t="shared" si="319"/>
        <v>1612.6099837038009</v>
      </c>
      <c r="V949" s="5">
        <v>0</v>
      </c>
      <c r="W949" s="5">
        <f t="shared" si="320"/>
        <v>12.461296527771143</v>
      </c>
      <c r="X949" s="5">
        <f t="shared" si="321"/>
        <v>6.7684153597487668</v>
      </c>
      <c r="Y949" s="5">
        <v>0</v>
      </c>
      <c r="Z949" s="5">
        <f t="shared" si="333"/>
        <v>0.69364098132124674</v>
      </c>
      <c r="AA949" s="5">
        <f t="shared" si="322"/>
        <v>-3.7402113723751356</v>
      </c>
      <c r="AB949">
        <f t="shared" si="330"/>
        <v>0</v>
      </c>
    </row>
    <row r="950" spans="1:28" x14ac:dyDescent="0.25">
      <c r="A950">
        <f t="shared" si="331"/>
        <v>9.1799999999998487</v>
      </c>
      <c r="B950">
        <v>0</v>
      </c>
      <c r="C950" s="5">
        <f t="shared" si="323"/>
        <v>571.96278565526961</v>
      </c>
      <c r="D950" s="5">
        <f t="shared" si="324"/>
        <v>-301.56770478752503</v>
      </c>
      <c r="E950" s="2">
        <f t="shared" si="325"/>
        <v>571.96278565526961</v>
      </c>
      <c r="F950" s="2">
        <f t="shared" si="326"/>
        <v>0</v>
      </c>
      <c r="G950" s="3">
        <v>0</v>
      </c>
      <c r="H950" s="3">
        <f t="shared" si="327"/>
        <v>50.664789972363394</v>
      </c>
      <c r="I950" s="3">
        <f t="shared" si="332"/>
        <v>-93.303329387840847</v>
      </c>
      <c r="J950" s="2">
        <f t="shared" si="312"/>
        <v>106.17171100533146</v>
      </c>
      <c r="K950" s="2">
        <f t="shared" si="313"/>
        <v>106.17171100533146</v>
      </c>
      <c r="L950" s="2">
        <f t="shared" si="314"/>
        <v>72.373354468528603</v>
      </c>
      <c r="M950" s="5">
        <f t="shared" si="315"/>
        <v>0.41425515162515364</v>
      </c>
      <c r="N950" s="4">
        <f t="shared" si="328"/>
        <v>0.21296302594202354</v>
      </c>
      <c r="O950" s="4">
        <f t="shared" si="329"/>
        <v>0.23819390061133833</v>
      </c>
      <c r="P950" s="4">
        <v>0</v>
      </c>
      <c r="Q950" s="4">
        <f t="shared" si="316"/>
        <v>0</v>
      </c>
      <c r="R950" s="5">
        <v>0</v>
      </c>
      <c r="S950" s="5">
        <f t="shared" si="317"/>
        <v>-11.773124668653066</v>
      </c>
      <c r="T950" s="5">
        <f t="shared" si="318"/>
        <v>21.681166140877039</v>
      </c>
      <c r="U950" s="6">
        <f t="shared" si="319"/>
        <v>1611.9650687019187</v>
      </c>
      <c r="V950" s="5">
        <v>0</v>
      </c>
      <c r="W950" s="5">
        <f t="shared" si="320"/>
        <v>12.466523379704425</v>
      </c>
      <c r="X950" s="5">
        <f t="shared" si="321"/>
        <v>6.7694667796130483</v>
      </c>
      <c r="Y950" s="5">
        <v>0</v>
      </c>
      <c r="Z950" s="5">
        <f t="shared" si="333"/>
        <v>0.69339871105135842</v>
      </c>
      <c r="AA950" s="5">
        <f t="shared" si="322"/>
        <v>-3.723367079509913</v>
      </c>
      <c r="AB950">
        <f t="shared" si="330"/>
        <v>0</v>
      </c>
    </row>
    <row r="951" spans="1:28" x14ac:dyDescent="0.25">
      <c r="A951">
        <f t="shared" si="331"/>
        <v>9.1899999999998485</v>
      </c>
      <c r="B951">
        <v>0</v>
      </c>
      <c r="C951" s="5">
        <f t="shared" si="323"/>
        <v>572.46946822492873</v>
      </c>
      <c r="D951" s="5">
        <f t="shared" si="324"/>
        <v>-302.50092424975742</v>
      </c>
      <c r="E951" s="2">
        <f t="shared" si="325"/>
        <v>572.46946822492873</v>
      </c>
      <c r="F951" s="2">
        <f t="shared" si="326"/>
        <v>0</v>
      </c>
      <c r="G951" s="3">
        <v>0</v>
      </c>
      <c r="H951" s="3">
        <f t="shared" si="327"/>
        <v>50.671723959473908</v>
      </c>
      <c r="I951" s="3">
        <f t="shared" si="332"/>
        <v>-93.340563058635951</v>
      </c>
      <c r="J951" s="2">
        <f t="shared" si="312"/>
        <v>106.2077413427492</v>
      </c>
      <c r="K951" s="2">
        <f t="shared" si="313"/>
        <v>106.2077413427492</v>
      </c>
      <c r="L951" s="2">
        <f t="shared" si="314"/>
        <v>72.397915025732246</v>
      </c>
      <c r="M951" s="5">
        <f t="shared" si="315"/>
        <v>0.41424975500107308</v>
      </c>
      <c r="N951" s="4">
        <f t="shared" si="328"/>
        <v>0.21280994362721925</v>
      </c>
      <c r="O951" s="4">
        <f t="shared" si="329"/>
        <v>0.238117268566403</v>
      </c>
      <c r="P951" s="4">
        <v>0</v>
      </c>
      <c r="Q951" s="4">
        <f t="shared" si="316"/>
        <v>0</v>
      </c>
      <c r="R951" s="5">
        <v>0</v>
      </c>
      <c r="S951" s="5">
        <f t="shared" si="317"/>
        <v>-11.778578358315833</v>
      </c>
      <c r="T951" s="5">
        <f t="shared" si="318"/>
        <v>21.696896219176484</v>
      </c>
      <c r="U951" s="6">
        <f t="shared" si="319"/>
        <v>1611.3204116144507</v>
      </c>
      <c r="V951" s="5">
        <v>0</v>
      </c>
      <c r="W951" s="5">
        <f t="shared" si="320"/>
        <v>12.471716885060408</v>
      </c>
      <c r="X951" s="5">
        <f t="shared" si="321"/>
        <v>6.7705119252762094</v>
      </c>
      <c r="Y951" s="5">
        <v>0</v>
      </c>
      <c r="Z951" s="5">
        <f t="shared" si="333"/>
        <v>0.69313852674457443</v>
      </c>
      <c r="AA951" s="5">
        <f t="shared" si="322"/>
        <v>-3.7065918555473054</v>
      </c>
      <c r="AB951">
        <f t="shared" si="330"/>
        <v>0</v>
      </c>
    </row>
    <row r="952" spans="1:28" x14ac:dyDescent="0.25">
      <c r="A952">
        <f t="shared" si="331"/>
        <v>9.1999999999998483</v>
      </c>
      <c r="B952">
        <v>0</v>
      </c>
      <c r="C952" s="5">
        <f t="shared" si="323"/>
        <v>572.97622012144984</v>
      </c>
      <c r="D952" s="5">
        <f t="shared" si="324"/>
        <v>-303.43451520993659</v>
      </c>
      <c r="E952" s="2">
        <f t="shared" si="325"/>
        <v>572.97622012144984</v>
      </c>
      <c r="F952" s="2">
        <f t="shared" si="326"/>
        <v>0</v>
      </c>
      <c r="G952" s="3">
        <v>0</v>
      </c>
      <c r="H952" s="3">
        <f t="shared" si="327"/>
        <v>50.678655344741351</v>
      </c>
      <c r="I952" s="3">
        <f t="shared" si="332"/>
        <v>-93.377628977191421</v>
      </c>
      <c r="J952" s="2">
        <f t="shared" si="312"/>
        <v>106.24362428378043</v>
      </c>
      <c r="K952" s="2">
        <f t="shared" si="313"/>
        <v>106.24362428378043</v>
      </c>
      <c r="L952" s="2">
        <f t="shared" si="314"/>
        <v>72.422375108234789</v>
      </c>
      <c r="M952" s="5">
        <f t="shared" si="315"/>
        <v>0.4142443786814432</v>
      </c>
      <c r="N952" s="4">
        <f t="shared" si="328"/>
        <v>0.21265732769895254</v>
      </c>
      <c r="O952" s="4">
        <f t="shared" si="329"/>
        <v>0.23804080934073782</v>
      </c>
      <c r="P952" s="4">
        <v>0</v>
      </c>
      <c r="Q952" s="4">
        <f t="shared" si="316"/>
        <v>0</v>
      </c>
      <c r="R952" s="5">
        <v>0</v>
      </c>
      <c r="S952" s="5">
        <f t="shared" si="317"/>
        <v>-11.784016619589552</v>
      </c>
      <c r="T952" s="5">
        <f t="shared" si="318"/>
        <v>21.712563687411834</v>
      </c>
      <c r="U952" s="6">
        <f t="shared" si="319"/>
        <v>1610.6760123382523</v>
      </c>
      <c r="V952" s="5">
        <v>0</v>
      </c>
      <c r="W952" s="5">
        <f t="shared" si="320"/>
        <v>12.476877174447843</v>
      </c>
      <c r="X952" s="5">
        <f t="shared" si="321"/>
        <v>6.7715507989281027</v>
      </c>
      <c r="Y952" s="5">
        <v>0</v>
      </c>
      <c r="Z952" s="5">
        <f t="shared" si="333"/>
        <v>0.69286055485829046</v>
      </c>
      <c r="AA952" s="5">
        <f t="shared" si="322"/>
        <v>-3.6898855136600623</v>
      </c>
      <c r="AB952">
        <f t="shared" si="330"/>
        <v>0</v>
      </c>
    </row>
    <row r="953" spans="1:28" x14ac:dyDescent="0.25">
      <c r="A953">
        <f t="shared" si="331"/>
        <v>9.2099999999998481</v>
      </c>
      <c r="B953">
        <v>0</v>
      </c>
      <c r="C953" s="5">
        <f t="shared" si="323"/>
        <v>573.48304131792509</v>
      </c>
      <c r="D953" s="5">
        <f t="shared" si="324"/>
        <v>-304.36847599398419</v>
      </c>
      <c r="E953" s="2">
        <f t="shared" si="325"/>
        <v>573.48304131792509</v>
      </c>
      <c r="F953" s="2">
        <f t="shared" si="326"/>
        <v>0</v>
      </c>
      <c r="G953" s="3">
        <v>0</v>
      </c>
      <c r="H953" s="3">
        <f t="shared" si="327"/>
        <v>50.685583950289931</v>
      </c>
      <c r="I953" s="3">
        <f t="shared" si="332"/>
        <v>-93.414527832328019</v>
      </c>
      <c r="J953" s="2">
        <f t="shared" si="312"/>
        <v>106.27936032230657</v>
      </c>
      <c r="K953" s="2">
        <f t="shared" si="313"/>
        <v>106.27936032230657</v>
      </c>
      <c r="L953" s="2">
        <f t="shared" si="314"/>
        <v>72.446735052697051</v>
      </c>
      <c r="M953" s="5">
        <f t="shared" si="315"/>
        <v>0.41423902255504058</v>
      </c>
      <c r="N953" s="4">
        <f t="shared" si="328"/>
        <v>0.2125051760014052</v>
      </c>
      <c r="O953" s="4">
        <f t="shared" si="329"/>
        <v>0.23796452233650234</v>
      </c>
      <c r="P953" s="4">
        <v>0</v>
      </c>
      <c r="Q953" s="4">
        <f t="shared" si="316"/>
        <v>0</v>
      </c>
      <c r="R953" s="5">
        <v>0</v>
      </c>
      <c r="S953" s="5">
        <f t="shared" si="317"/>
        <v>-11.789439456839373</v>
      </c>
      <c r="T953" s="5">
        <f t="shared" si="318"/>
        <v>21.728168730354898</v>
      </c>
      <c r="U953" s="6">
        <f t="shared" si="319"/>
        <v>1610.0318707702193</v>
      </c>
      <c r="V953" s="5">
        <v>0</v>
      </c>
      <c r="W953" s="5">
        <f t="shared" si="320"/>
        <v>12.482004378230236</v>
      </c>
      <c r="X953" s="5">
        <f t="shared" si="321"/>
        <v>6.7725834028326686</v>
      </c>
      <c r="Y953" s="5">
        <v>0</v>
      </c>
      <c r="Z953" s="5">
        <f t="shared" si="333"/>
        <v>0.69256492139086312</v>
      </c>
      <c r="AA953" s="5">
        <f t="shared" si="322"/>
        <v>-3.6732478668124315</v>
      </c>
      <c r="AB953">
        <f t="shared" si="330"/>
        <v>0</v>
      </c>
    </row>
    <row r="954" spans="1:28" x14ac:dyDescent="0.25">
      <c r="A954">
        <f t="shared" si="331"/>
        <v>9.2199999999998479</v>
      </c>
      <c r="B954">
        <v>0</v>
      </c>
      <c r="C954" s="5">
        <f t="shared" si="323"/>
        <v>573.98993178567412</v>
      </c>
      <c r="D954" s="5">
        <f t="shared" si="324"/>
        <v>-305.30280493470082</v>
      </c>
      <c r="E954" s="2">
        <f t="shared" si="325"/>
        <v>573.98993178567412</v>
      </c>
      <c r="F954" s="2">
        <f t="shared" si="326"/>
        <v>0</v>
      </c>
      <c r="G954" s="3">
        <v>0</v>
      </c>
      <c r="H954" s="3">
        <f t="shared" si="327"/>
        <v>50.692509599503843</v>
      </c>
      <c r="I954" s="3">
        <f t="shared" si="332"/>
        <v>-93.451260310996147</v>
      </c>
      <c r="J954" s="2">
        <f t="shared" si="312"/>
        <v>106.31494995159126</v>
      </c>
      <c r="K954" s="2">
        <f t="shared" si="313"/>
        <v>106.31494995159126</v>
      </c>
      <c r="L954" s="2">
        <f t="shared" si="314"/>
        <v>72.470995195358725</v>
      </c>
      <c r="M954" s="5">
        <f t="shared" si="315"/>
        <v>0.41423368651132064</v>
      </c>
      <c r="N954" s="4">
        <f t="shared" si="328"/>
        <v>0.21235348638883031</v>
      </c>
      <c r="O954" s="4">
        <f t="shared" si="329"/>
        <v>0.23788840695700611</v>
      </c>
      <c r="P954" s="4">
        <v>0</v>
      </c>
      <c r="Q954" s="4">
        <f t="shared" si="316"/>
        <v>0</v>
      </c>
      <c r="R954" s="5">
        <v>0</v>
      </c>
      <c r="S954" s="5">
        <f t="shared" si="317"/>
        <v>-11.794846874643017</v>
      </c>
      <c r="T954" s="5">
        <f t="shared" si="318"/>
        <v>21.743711532904506</v>
      </c>
      <c r="U954" s="6">
        <f t="shared" si="319"/>
        <v>1609.3879868072891</v>
      </c>
      <c r="V954" s="5">
        <v>0</v>
      </c>
      <c r="W954" s="5">
        <f t="shared" si="320"/>
        <v>12.487098626523634</v>
      </c>
      <c r="X954" s="5">
        <f t="shared" si="321"/>
        <v>6.7736097393275818</v>
      </c>
      <c r="Y954" s="5">
        <v>0</v>
      </c>
      <c r="Z954" s="5">
        <f t="shared" si="333"/>
        <v>0.69225175188061705</v>
      </c>
      <c r="AA954" s="5">
        <f t="shared" si="322"/>
        <v>-3.6566787277679111</v>
      </c>
      <c r="AB954">
        <f t="shared" si="330"/>
        <v>0</v>
      </c>
    </row>
    <row r="955" spans="1:28" x14ac:dyDescent="0.25">
      <c r="A955">
        <f t="shared" si="331"/>
        <v>9.2299999999998477</v>
      </c>
      <c r="B955">
        <v>0</v>
      </c>
      <c r="C955" s="5">
        <f t="shared" si="323"/>
        <v>574.49689149425672</v>
      </c>
      <c r="D955" s="5">
        <f t="shared" si="324"/>
        <v>-306.23750037174716</v>
      </c>
      <c r="E955" s="2">
        <f t="shared" si="325"/>
        <v>574.49689149425672</v>
      </c>
      <c r="F955" s="2">
        <f t="shared" si="326"/>
        <v>0</v>
      </c>
      <c r="G955" s="3">
        <v>0</v>
      </c>
      <c r="H955" s="3">
        <f t="shared" si="327"/>
        <v>50.699432117022653</v>
      </c>
      <c r="I955" s="3">
        <f t="shared" si="332"/>
        <v>-93.487827098273826</v>
      </c>
      <c r="J955" s="2">
        <f t="shared" si="312"/>
        <v>106.3503936642706</v>
      </c>
      <c r="K955" s="2">
        <f t="shared" si="313"/>
        <v>106.3503936642706</v>
      </c>
      <c r="L955" s="2">
        <f t="shared" si="314"/>
        <v>72.495155872031759</v>
      </c>
      <c r="M955" s="5">
        <f t="shared" si="315"/>
        <v>0.414228370440413</v>
      </c>
      <c r="N955" s="4">
        <f t="shared" si="328"/>
        <v>0.21220225672550763</v>
      </c>
      <c r="O955" s="4">
        <f t="shared" si="329"/>
        <v>0.23781246260671557</v>
      </c>
      <c r="P955" s="4">
        <v>0</v>
      </c>
      <c r="Q955" s="4">
        <f t="shared" si="316"/>
        <v>0</v>
      </c>
      <c r="R955" s="5">
        <v>0</v>
      </c>
      <c r="S955" s="5">
        <f t="shared" si="317"/>
        <v>-11.800238877789546</v>
      </c>
      <c r="T955" s="5">
        <f t="shared" si="318"/>
        <v>21.759192280079183</v>
      </c>
      <c r="U955" s="6">
        <f t="shared" si="319"/>
        <v>1608.7443603464396</v>
      </c>
      <c r="V955" s="5">
        <v>0</v>
      </c>
      <c r="W955" s="5">
        <f t="shared" si="320"/>
        <v>12.492160049194498</v>
      </c>
      <c r="X955" s="5">
        <f t="shared" si="321"/>
        <v>6.7746298108239253</v>
      </c>
      <c r="Y955" s="5">
        <v>0</v>
      </c>
      <c r="Z955" s="5">
        <f t="shared" si="333"/>
        <v>0.69192117140495135</v>
      </c>
      <c r="AA955" s="5">
        <f t="shared" si="322"/>
        <v>-3.6401779090968915</v>
      </c>
      <c r="AB955">
        <f t="shared" si="330"/>
        <v>0</v>
      </c>
    </row>
    <row r="956" spans="1:28" x14ac:dyDescent="0.25">
      <c r="A956">
        <f t="shared" si="331"/>
        <v>9.2399999999998474</v>
      </c>
      <c r="B956">
        <v>0</v>
      </c>
      <c r="C956" s="5">
        <f t="shared" si="323"/>
        <v>575.00392041148552</v>
      </c>
      <c r="D956" s="5">
        <f t="shared" si="324"/>
        <v>-307.17256065162536</v>
      </c>
      <c r="E956" s="2">
        <f t="shared" si="325"/>
        <v>575.00392041148552</v>
      </c>
      <c r="F956" s="2">
        <f t="shared" si="326"/>
        <v>0</v>
      </c>
      <c r="G956" s="3">
        <v>0</v>
      </c>
      <c r="H956" s="3">
        <f t="shared" si="327"/>
        <v>50.706351328736702</v>
      </c>
      <c r="I956" s="3">
        <f t="shared" si="332"/>
        <v>-93.524228877364791</v>
      </c>
      <c r="J956" s="2">
        <f t="shared" si="312"/>
        <v>106.38569195234382</v>
      </c>
      <c r="K956" s="2">
        <f t="shared" si="313"/>
        <v>106.38569195234382</v>
      </c>
      <c r="L956" s="2">
        <f t="shared" si="314"/>
        <v>72.519217418093945</v>
      </c>
      <c r="M956" s="5">
        <f t="shared" si="315"/>
        <v>0.41422307423311727</v>
      </c>
      <c r="N956" s="4">
        <f t="shared" si="328"/>
        <v>0.21205148488569875</v>
      </c>
      <c r="O956" s="4">
        <f t="shared" si="329"/>
        <v>0.23773668869126016</v>
      </c>
      <c r="P956" s="4">
        <v>0</v>
      </c>
      <c r="Q956" s="4">
        <f t="shared" si="316"/>
        <v>0</v>
      </c>
      <c r="R956" s="5">
        <v>0</v>
      </c>
      <c r="S956" s="5">
        <f t="shared" si="317"/>
        <v>-11.805615471278188</v>
      </c>
      <c r="T956" s="5">
        <f t="shared" si="318"/>
        <v>21.774611157010018</v>
      </c>
      <c r="U956" s="6">
        <f t="shared" si="319"/>
        <v>1608.1009912846919</v>
      </c>
      <c r="V956" s="5">
        <v>0</v>
      </c>
      <c r="W956" s="5">
        <f t="shared" si="320"/>
        <v>12.497188775857573</v>
      </c>
      <c r="X956" s="5">
        <f t="shared" si="321"/>
        <v>6.7756436198058534</v>
      </c>
      <c r="Y956" s="5">
        <v>0</v>
      </c>
      <c r="Z956" s="5">
        <f t="shared" si="333"/>
        <v>0.69157330457938571</v>
      </c>
      <c r="AA956" s="5">
        <f t="shared" si="322"/>
        <v>-3.6237452231841303</v>
      </c>
      <c r="AB956">
        <f t="shared" si="330"/>
        <v>0</v>
      </c>
    </row>
    <row r="957" spans="1:28" x14ac:dyDescent="0.25">
      <c r="A957">
        <f t="shared" ref="A957:A1020" si="334">A956+dt</f>
        <v>9.2499999999998472</v>
      </c>
      <c r="B957">
        <v>0</v>
      </c>
      <c r="C957" s="5">
        <f t="shared" si="323"/>
        <v>575.51101850343809</v>
      </c>
      <c r="D957" s="5">
        <f t="shared" si="324"/>
        <v>-308.10798412766013</v>
      </c>
      <c r="E957" s="2">
        <f t="shared" si="325"/>
        <v>575.51101850343809</v>
      </c>
      <c r="F957" s="2">
        <f t="shared" si="326"/>
        <v>0</v>
      </c>
      <c r="G957" s="3">
        <v>0</v>
      </c>
      <c r="H957" s="3">
        <f t="shared" si="327"/>
        <v>50.713267061782496</v>
      </c>
      <c r="I957" s="3">
        <f t="shared" ref="I957:I1020" si="335">I956+AA956*dt</f>
        <v>-93.560466329596636</v>
      </c>
      <c r="J957" s="2">
        <f t="shared" si="312"/>
        <v>106.42084530716367</v>
      </c>
      <c r="K957" s="2">
        <f t="shared" si="313"/>
        <v>106.42084530716367</v>
      </c>
      <c r="L957" s="2">
        <f t="shared" si="314"/>
        <v>72.543180168482394</v>
      </c>
      <c r="M957" s="5">
        <f t="shared" si="315"/>
        <v>0.41421779778089851</v>
      </c>
      <c r="N957" s="4">
        <f t="shared" si="328"/>
        <v>0.21190116875360296</v>
      </c>
      <c r="O957" s="4">
        <f t="shared" si="329"/>
        <v>0.23766108461743887</v>
      </c>
      <c r="P957" s="4">
        <v>0</v>
      </c>
      <c r="Q957" s="4">
        <f t="shared" si="316"/>
        <v>0</v>
      </c>
      <c r="R957" s="5">
        <v>0</v>
      </c>
      <c r="S957" s="5">
        <f t="shared" si="317"/>
        <v>-11.81097666031709</v>
      </c>
      <c r="T957" s="5">
        <f t="shared" si="318"/>
        <v>21.789968348933431</v>
      </c>
      <c r="U957" s="6">
        <f t="shared" si="319"/>
        <v>1607.457879519106</v>
      </c>
      <c r="V957" s="5">
        <v>0</v>
      </c>
      <c r="W957" s="5">
        <f t="shared" si="320"/>
        <v>12.502184935873832</v>
      </c>
      <c r="X957" s="5">
        <f t="shared" si="321"/>
        <v>6.7766511688302442</v>
      </c>
      <c r="Y957" s="5">
        <v>0</v>
      </c>
      <c r="Z957" s="5">
        <f t="shared" ref="Z957:Z1020" si="336">S957+W957</f>
        <v>0.69120827555674147</v>
      </c>
      <c r="AA957" s="5">
        <f t="shared" si="322"/>
        <v>-3.6073804822363229</v>
      </c>
      <c r="AB957">
        <f t="shared" si="330"/>
        <v>0</v>
      </c>
    </row>
    <row r="958" spans="1:28" x14ac:dyDescent="0.25">
      <c r="A958">
        <f t="shared" si="334"/>
        <v>9.259999999999847</v>
      </c>
      <c r="B958">
        <v>0</v>
      </c>
      <c r="C958" s="5">
        <f t="shared" si="323"/>
        <v>576.01818573446963</v>
      </c>
      <c r="D958" s="5">
        <f t="shared" si="324"/>
        <v>-309.04376915998023</v>
      </c>
      <c r="E958" s="2">
        <f t="shared" si="325"/>
        <v>576.01818573446963</v>
      </c>
      <c r="F958" s="2">
        <f t="shared" si="326"/>
        <v>0</v>
      </c>
      <c r="G958" s="3">
        <v>0</v>
      </c>
      <c r="H958" s="3">
        <f t="shared" si="327"/>
        <v>50.720179144538065</v>
      </c>
      <c r="I958" s="3">
        <f t="shared" si="335"/>
        <v>-93.596540134419001</v>
      </c>
      <c r="J958" s="2">
        <f t="shared" si="312"/>
        <v>106.45585421942722</v>
      </c>
      <c r="K958" s="2">
        <f t="shared" si="313"/>
        <v>106.45585421942722</v>
      </c>
      <c r="L958" s="2">
        <f t="shared" si="314"/>
        <v>72.56704445768726</v>
      </c>
      <c r="M958" s="5">
        <f t="shared" si="315"/>
        <v>0.414212540975883</v>
      </c>
      <c r="N958" s="4">
        <f t="shared" si="328"/>
        <v>0.21175130622331292</v>
      </c>
      <c r="O958" s="4">
        <f t="shared" si="329"/>
        <v>0.23758564979322655</v>
      </c>
      <c r="P958" s="4">
        <v>0</v>
      </c>
      <c r="Q958" s="4">
        <f t="shared" si="316"/>
        <v>0</v>
      </c>
      <c r="R958" s="5">
        <v>0</v>
      </c>
      <c r="S958" s="5">
        <f t="shared" si="317"/>
        <v>-11.816322450322138</v>
      </c>
      <c r="T958" s="5">
        <f t="shared" si="318"/>
        <v>21.805264041184113</v>
      </c>
      <c r="U958" s="6">
        <f t="shared" si="319"/>
        <v>1606.815024946784</v>
      </c>
      <c r="V958" s="5">
        <v>0</v>
      </c>
      <c r="W958" s="5">
        <f t="shared" si="320"/>
        <v>12.507148658348417</v>
      </c>
      <c r="X958" s="5">
        <f t="shared" si="321"/>
        <v>6.7776524605263759</v>
      </c>
      <c r="Y958" s="5">
        <v>0</v>
      </c>
      <c r="Z958" s="5">
        <f t="shared" si="336"/>
        <v>0.69082620802627837</v>
      </c>
      <c r="AA958" s="5">
        <f t="shared" si="322"/>
        <v>-3.5910834982895103</v>
      </c>
      <c r="AB958">
        <f t="shared" si="330"/>
        <v>0</v>
      </c>
    </row>
    <row r="959" spans="1:28" x14ac:dyDescent="0.25">
      <c r="A959">
        <f t="shared" si="334"/>
        <v>9.2699999999998468</v>
      </c>
      <c r="B959">
        <v>0</v>
      </c>
      <c r="C959" s="5">
        <f t="shared" si="323"/>
        <v>576.52542206722535</v>
      </c>
      <c r="D959" s="5">
        <f t="shared" si="324"/>
        <v>-309.9799141154993</v>
      </c>
      <c r="E959" s="2">
        <f t="shared" si="325"/>
        <v>576.52542206722535</v>
      </c>
      <c r="F959" s="2">
        <f t="shared" si="326"/>
        <v>0</v>
      </c>
      <c r="G959" s="3">
        <v>0</v>
      </c>
      <c r="H959" s="3">
        <f t="shared" si="327"/>
        <v>50.727087406618331</v>
      </c>
      <c r="I959" s="3">
        <f t="shared" si="335"/>
        <v>-93.632450969401901</v>
      </c>
      <c r="J959" s="2">
        <f t="shared" si="312"/>
        <v>106.49071917916672</v>
      </c>
      <c r="K959" s="2">
        <f t="shared" si="313"/>
        <v>106.49071917916672</v>
      </c>
      <c r="L959" s="2">
        <f t="shared" si="314"/>
        <v>72.59081061974554</v>
      </c>
      <c r="M959" s="5">
        <f t="shared" si="315"/>
        <v>0.41420730371085329</v>
      </c>
      <c r="N959" s="4">
        <f t="shared" si="328"/>
        <v>0.21160189519877026</v>
      </c>
      <c r="O959" s="4">
        <f t="shared" si="329"/>
        <v>0.23751038362777971</v>
      </c>
      <c r="P959" s="4">
        <v>0</v>
      </c>
      <c r="Q959" s="4">
        <f t="shared" si="316"/>
        <v>0</v>
      </c>
      <c r="R959" s="5">
        <v>0</v>
      </c>
      <c r="S959" s="5">
        <f t="shared" si="317"/>
        <v>-11.821652846915708</v>
      </c>
      <c r="T959" s="5">
        <f t="shared" si="318"/>
        <v>21.82049841918797</v>
      </c>
      <c r="U959" s="6">
        <f t="shared" si="319"/>
        <v>1606.17242746487</v>
      </c>
      <c r="V959" s="5">
        <v>0</v>
      </c>
      <c r="W959" s="5">
        <f t="shared" si="320"/>
        <v>12.512080072128621</v>
      </c>
      <c r="X959" s="5">
        <f t="shared" si="321"/>
        <v>6.7786474975955686</v>
      </c>
      <c r="Y959" s="5">
        <v>0</v>
      </c>
      <c r="Z959" s="5">
        <f t="shared" si="336"/>
        <v>0.69042722521291289</v>
      </c>
      <c r="AA959" s="5">
        <f t="shared" si="322"/>
        <v>-3.5748540832164615</v>
      </c>
      <c r="AB959">
        <f t="shared" si="330"/>
        <v>0</v>
      </c>
    </row>
    <row r="960" spans="1:28" x14ac:dyDescent="0.25">
      <c r="A960">
        <f t="shared" si="334"/>
        <v>9.2799999999998466</v>
      </c>
      <c r="B960">
        <v>0</v>
      </c>
      <c r="C960" s="5">
        <f t="shared" si="323"/>
        <v>577.03272746265282</v>
      </c>
      <c r="D960" s="5">
        <f t="shared" si="324"/>
        <v>-310.91641736789751</v>
      </c>
      <c r="E960" s="2">
        <f t="shared" si="325"/>
        <v>577.03272746265282</v>
      </c>
      <c r="F960" s="2">
        <f t="shared" si="326"/>
        <v>0</v>
      </c>
      <c r="G960" s="3">
        <v>0</v>
      </c>
      <c r="H960" s="3">
        <f t="shared" si="327"/>
        <v>50.73399167887046</v>
      </c>
      <c r="I960" s="3">
        <f t="shared" si="335"/>
        <v>-93.668199510234061</v>
      </c>
      <c r="J960" s="2">
        <f t="shared" si="312"/>
        <v>106.5254406757405</v>
      </c>
      <c r="K960" s="2">
        <f t="shared" si="313"/>
        <v>106.5254406757405</v>
      </c>
      <c r="L960" s="2">
        <f t="shared" si="314"/>
        <v>72.614478988234822</v>
      </c>
      <c r="M960" s="5">
        <f t="shared" si="315"/>
        <v>0.41420208587924467</v>
      </c>
      <c r="N960" s="4">
        <f t="shared" si="328"/>
        <v>0.21145293359372203</v>
      </c>
      <c r="O960" s="4">
        <f t="shared" si="329"/>
        <v>0.23743528553144277</v>
      </c>
      <c r="P960" s="4">
        <v>0</v>
      </c>
      <c r="Q960" s="4">
        <f t="shared" si="316"/>
        <v>0</v>
      </c>
      <c r="R960" s="5">
        <v>0</v>
      </c>
      <c r="S960" s="5">
        <f t="shared" si="317"/>
        <v>-11.826967855925478</v>
      </c>
      <c r="T960" s="5">
        <f t="shared" si="318"/>
        <v>21.835671668455188</v>
      </c>
      <c r="U960" s="6">
        <f t="shared" si="319"/>
        <v>1605.5300869705475</v>
      </c>
      <c r="V960" s="5">
        <v>0</v>
      </c>
      <c r="W960" s="5">
        <f t="shared" si="320"/>
        <v>12.516979305801911</v>
      </c>
      <c r="X960" s="5">
        <f t="shared" si="321"/>
        <v>6.7796362828108458</v>
      </c>
      <c r="Y960" s="5">
        <v>0</v>
      </c>
      <c r="Z960" s="5">
        <f t="shared" si="336"/>
        <v>0.69001144987643315</v>
      </c>
      <c r="AA960" s="5">
        <f t="shared" si="322"/>
        <v>-3.5586920487339668</v>
      </c>
      <c r="AB960">
        <f t="shared" si="330"/>
        <v>0</v>
      </c>
    </row>
    <row r="961" spans="1:28" x14ac:dyDescent="0.25">
      <c r="A961">
        <f t="shared" si="334"/>
        <v>9.2899999999998464</v>
      </c>
      <c r="B961">
        <v>0</v>
      </c>
      <c r="C961" s="5">
        <f t="shared" si="323"/>
        <v>577.54010188001405</v>
      </c>
      <c r="D961" s="5">
        <f t="shared" si="324"/>
        <v>-311.85327729760229</v>
      </c>
      <c r="E961" s="2">
        <f t="shared" si="325"/>
        <v>577.54010188001405</v>
      </c>
      <c r="F961" s="2">
        <f t="shared" si="326"/>
        <v>0</v>
      </c>
      <c r="G961" s="3">
        <v>0</v>
      </c>
      <c r="H961" s="3">
        <f t="shared" si="327"/>
        <v>50.740891793369222</v>
      </c>
      <c r="I961" s="3">
        <f t="shared" si="335"/>
        <v>-93.703786430721394</v>
      </c>
      <c r="J961" s="2">
        <f t="shared" si="312"/>
        <v>106.56001919782415</v>
      </c>
      <c r="K961" s="2">
        <f t="shared" si="313"/>
        <v>106.56001919782415</v>
      </c>
      <c r="L961" s="2">
        <f t="shared" si="314"/>
        <v>72.638049896267304</v>
      </c>
      <c r="M961" s="5">
        <f t="shared" si="315"/>
        <v>0.41419688737514032</v>
      </c>
      <c r="N961" s="4">
        <f t="shared" si="328"/>
        <v>0.21130441933167626</v>
      </c>
      <c r="O961" s="4">
        <f t="shared" si="329"/>
        <v>0.23736035491575375</v>
      </c>
      <c r="P961" s="4">
        <v>0</v>
      </c>
      <c r="Q961" s="4">
        <f t="shared" si="316"/>
        <v>0</v>
      </c>
      <c r="R961" s="5">
        <v>0</v>
      </c>
      <c r="S961" s="5">
        <f t="shared" si="317"/>
        <v>-11.832267483383218</v>
      </c>
      <c r="T961" s="5">
        <f t="shared" si="318"/>
        <v>21.850783974573307</v>
      </c>
      <c r="U961" s="6">
        <f t="shared" si="319"/>
        <v>1604.8880033610419</v>
      </c>
      <c r="V961" s="5">
        <v>0</v>
      </c>
      <c r="W961" s="5">
        <f t="shared" si="320"/>
        <v>12.521846487693992</v>
      </c>
      <c r="X961" s="5">
        <f t="shared" si="321"/>
        <v>6.7806188190165946</v>
      </c>
      <c r="Y961" s="5">
        <v>0</v>
      </c>
      <c r="Z961" s="5">
        <f t="shared" si="336"/>
        <v>0.68957900431077412</v>
      </c>
      <c r="AA961" s="5">
        <f t="shared" si="322"/>
        <v>-3.5425972064100968</v>
      </c>
      <c r="AB961">
        <f t="shared" si="330"/>
        <v>0</v>
      </c>
    </row>
    <row r="962" spans="1:28" x14ac:dyDescent="0.25">
      <c r="A962">
        <f t="shared" si="334"/>
        <v>9.2999999999998462</v>
      </c>
      <c r="B962">
        <v>0</v>
      </c>
      <c r="C962" s="5">
        <f t="shared" si="323"/>
        <v>578.04754527689795</v>
      </c>
      <c r="D962" s="5">
        <f t="shared" si="324"/>
        <v>-312.79049229176985</v>
      </c>
      <c r="E962" s="2">
        <f t="shared" si="325"/>
        <v>578.04754527689795</v>
      </c>
      <c r="F962" s="2">
        <f t="shared" si="326"/>
        <v>0</v>
      </c>
      <c r="G962" s="3">
        <v>0</v>
      </c>
      <c r="H962" s="3">
        <f t="shared" si="327"/>
        <v>50.747787583412332</v>
      </c>
      <c r="I962" s="3">
        <f t="shared" si="335"/>
        <v>-93.739212402785498</v>
      </c>
      <c r="J962" s="2">
        <f t="shared" si="312"/>
        <v>106.59445523340167</v>
      </c>
      <c r="K962" s="2">
        <f t="shared" si="313"/>
        <v>106.59445523340167</v>
      </c>
      <c r="L962" s="2">
        <f t="shared" si="314"/>
        <v>72.661523676483753</v>
      </c>
      <c r="M962" s="5">
        <f t="shared" si="315"/>
        <v>0.41419170809326727</v>
      </c>
      <c r="N962" s="4">
        <f t="shared" si="328"/>
        <v>0.21115635034585883</v>
      </c>
      <c r="O962" s="4">
        <f t="shared" si="329"/>
        <v>0.23728559119345025</v>
      </c>
      <c r="P962" s="4">
        <v>0</v>
      </c>
      <c r="Q962" s="4">
        <f t="shared" si="316"/>
        <v>0</v>
      </c>
      <c r="R962" s="5">
        <v>0</v>
      </c>
      <c r="S962" s="5">
        <f t="shared" si="317"/>
        <v>-11.837551735523572</v>
      </c>
      <c r="T962" s="5">
        <f t="shared" si="318"/>
        <v>21.865835523200413</v>
      </c>
      <c r="U962" s="6">
        <f t="shared" si="319"/>
        <v>1604.2461765336209</v>
      </c>
      <c r="V962" s="5">
        <v>0</v>
      </c>
      <c r="W962" s="5">
        <f t="shared" si="320"/>
        <v>12.526681745866881</v>
      </c>
      <c r="X962" s="5">
        <f t="shared" si="321"/>
        <v>6.7815951091282178</v>
      </c>
      <c r="Y962" s="5">
        <v>0</v>
      </c>
      <c r="Z962" s="5">
        <f t="shared" si="336"/>
        <v>0.6891300103433089</v>
      </c>
      <c r="AA962" s="5">
        <f t="shared" si="322"/>
        <v>-3.5265693676713674</v>
      </c>
      <c r="AB962">
        <f t="shared" si="330"/>
        <v>0</v>
      </c>
    </row>
    <row r="963" spans="1:28" x14ac:dyDescent="0.25">
      <c r="A963">
        <f t="shared" si="334"/>
        <v>9.309999999999846</v>
      </c>
      <c r="B963">
        <v>0</v>
      </c>
      <c r="C963" s="5">
        <f t="shared" si="323"/>
        <v>578.55505760923256</v>
      </c>
      <c r="D963" s="5">
        <f t="shared" si="324"/>
        <v>-313.72806074426609</v>
      </c>
      <c r="E963" s="2">
        <f t="shared" si="325"/>
        <v>578.55505760923256</v>
      </c>
      <c r="F963" s="2">
        <f t="shared" si="326"/>
        <v>0</v>
      </c>
      <c r="G963" s="3">
        <v>0</v>
      </c>
      <c r="H963" s="3">
        <f t="shared" si="327"/>
        <v>50.754678883515766</v>
      </c>
      <c r="I963" s="3">
        <f t="shared" si="335"/>
        <v>-93.774478096462218</v>
      </c>
      <c r="J963" s="2">
        <f t="shared" si="312"/>
        <v>106.62874926975685</v>
      </c>
      <c r="K963" s="2">
        <f t="shared" si="313"/>
        <v>106.62874926975685</v>
      </c>
      <c r="L963" s="2">
        <f t="shared" si="314"/>
        <v>72.684900661047607</v>
      </c>
      <c r="M963" s="5">
        <f t="shared" si="315"/>
        <v>0.41418654792899212</v>
      </c>
      <c r="N963" s="4">
        <f t="shared" si="328"/>
        <v>0.21100872457916953</v>
      </c>
      <c r="O963" s="4">
        <f t="shared" si="329"/>
        <v>0.23721099377847479</v>
      </c>
      <c r="P963" s="4">
        <v>0</v>
      </c>
      <c r="Q963" s="4">
        <f t="shared" si="316"/>
        <v>0</v>
      </c>
      <c r="R963" s="5">
        <v>0</v>
      </c>
      <c r="S963" s="5">
        <f t="shared" si="317"/>
        <v>-11.842820618782829</v>
      </c>
      <c r="T963" s="5">
        <f t="shared" si="318"/>
        <v>21.880826500058308</v>
      </c>
      <c r="U963" s="6">
        <f t="shared" si="319"/>
        <v>1603.6046063855913</v>
      </c>
      <c r="V963" s="5">
        <v>0</v>
      </c>
      <c r="W963" s="5">
        <f t="shared" si="320"/>
        <v>12.531485208117026</v>
      </c>
      <c r="X963" s="5">
        <f t="shared" si="321"/>
        <v>6.7825651561317786</v>
      </c>
      <c r="Y963" s="5">
        <v>0</v>
      </c>
      <c r="Z963" s="5">
        <f t="shared" si="336"/>
        <v>0.68866458933419672</v>
      </c>
      <c r="AA963" s="5">
        <f t="shared" si="322"/>
        <v>-3.5106083438099134</v>
      </c>
      <c r="AB963">
        <f t="shared" si="330"/>
        <v>0</v>
      </c>
    </row>
    <row r="964" spans="1:28" x14ac:dyDescent="0.25">
      <c r="A964">
        <f t="shared" si="334"/>
        <v>9.3199999999998457</v>
      </c>
      <c r="B964">
        <v>0</v>
      </c>
      <c r="C964" s="5">
        <f t="shared" si="323"/>
        <v>579.06263883129714</v>
      </c>
      <c r="D964" s="5">
        <f t="shared" si="324"/>
        <v>-314.66598105564793</v>
      </c>
      <c r="E964" s="2">
        <f t="shared" si="325"/>
        <v>579.06263883129714</v>
      </c>
      <c r="F964" s="2">
        <f t="shared" si="326"/>
        <v>0</v>
      </c>
      <c r="G964" s="3">
        <v>0</v>
      </c>
      <c r="H964" s="3">
        <f t="shared" si="327"/>
        <v>50.761565529409104</v>
      </c>
      <c r="I964" s="3">
        <f t="shared" si="335"/>
        <v>-93.809584179900313</v>
      </c>
      <c r="J964" s="2">
        <f t="shared" si="312"/>
        <v>106.66290179346471</v>
      </c>
      <c r="K964" s="2">
        <f t="shared" si="313"/>
        <v>106.66290179346471</v>
      </c>
      <c r="L964" s="2">
        <f t="shared" si="314"/>
        <v>72.708181181639205</v>
      </c>
      <c r="M964" s="5">
        <f t="shared" si="315"/>
        <v>0.41418140677831666</v>
      </c>
      <c r="N964" s="4">
        <f t="shared" si="328"/>
        <v>0.21086153998413865</v>
      </c>
      <c r="O964" s="4">
        <f t="shared" si="329"/>
        <v>0.2371365620859805</v>
      </c>
      <c r="P964" s="4">
        <v>0</v>
      </c>
      <c r="Q964" s="4">
        <f t="shared" si="316"/>
        <v>0</v>
      </c>
      <c r="R964" s="5">
        <v>0</v>
      </c>
      <c r="S964" s="5">
        <f t="shared" si="317"/>
        <v>-11.848074139797738</v>
      </c>
      <c r="T964" s="5">
        <f t="shared" si="318"/>
        <v>21.895757090925837</v>
      </c>
      <c r="U964" s="6">
        <f t="shared" si="319"/>
        <v>1602.9632928143021</v>
      </c>
      <c r="V964" s="5">
        <v>0</v>
      </c>
      <c r="W964" s="5">
        <f t="shared" si="320"/>
        <v>12.536257001973445</v>
      </c>
      <c r="X964" s="5">
        <f t="shared" si="321"/>
        <v>6.7835289630836613</v>
      </c>
      <c r="Y964" s="5">
        <v>0</v>
      </c>
      <c r="Z964" s="5">
        <f t="shared" si="336"/>
        <v>0.68818286217570623</v>
      </c>
      <c r="AA964" s="5">
        <f t="shared" si="322"/>
        <v>-3.494713945990501</v>
      </c>
      <c r="AB964">
        <f t="shared" si="330"/>
        <v>0</v>
      </c>
    </row>
    <row r="965" spans="1:28" x14ac:dyDescent="0.25">
      <c r="A965">
        <f t="shared" si="334"/>
        <v>9.3299999999998455</v>
      </c>
      <c r="B965">
        <v>0</v>
      </c>
      <c r="C965" s="5">
        <f t="shared" si="323"/>
        <v>579.57028889573439</v>
      </c>
      <c r="D965" s="5">
        <f t="shared" si="324"/>
        <v>-315.6042516331442</v>
      </c>
      <c r="E965" s="2">
        <f t="shared" si="325"/>
        <v>579.57028889573439</v>
      </c>
      <c r="F965" s="2">
        <f t="shared" si="326"/>
        <v>0</v>
      </c>
      <c r="G965" s="3">
        <v>0</v>
      </c>
      <c r="H965" s="3">
        <f t="shared" si="327"/>
        <v>50.768447358030862</v>
      </c>
      <c r="I965" s="3">
        <f t="shared" si="335"/>
        <v>-93.844531319360215</v>
      </c>
      <c r="J965" s="2">
        <f t="shared" si="312"/>
        <v>106.69691329038311</v>
      </c>
      <c r="K965" s="2">
        <f t="shared" si="313"/>
        <v>106.69691329038311</v>
      </c>
      <c r="L965" s="2">
        <f t="shared" si="314"/>
        <v>72.731365569449963</v>
      </c>
      <c r="M965" s="5">
        <f t="shared" si="315"/>
        <v>0.41417628453787397</v>
      </c>
      <c r="N965" s="4">
        <f t="shared" si="328"/>
        <v>0.21071479452288389</v>
      </c>
      <c r="O965" s="4">
        <f t="shared" si="329"/>
        <v>0.23706229553233668</v>
      </c>
      <c r="P965" s="4">
        <v>0</v>
      </c>
      <c r="Q965" s="4">
        <f t="shared" si="316"/>
        <v>0</v>
      </c>
      <c r="R965" s="5">
        <v>0</v>
      </c>
      <c r="S965" s="5">
        <f t="shared" si="317"/>
        <v>-11.853312305404289</v>
      </c>
      <c r="T965" s="5">
        <f t="shared" si="318"/>
        <v>21.910627481632236</v>
      </c>
      <c r="U965" s="6">
        <f t="shared" si="319"/>
        <v>1602.3222357171435</v>
      </c>
      <c r="V965" s="5">
        <v>0</v>
      </c>
      <c r="W965" s="5">
        <f t="shared" si="320"/>
        <v>12.540997254695933</v>
      </c>
      <c r="X965" s="5">
        <f t="shared" si="321"/>
        <v>6.7844865331102246</v>
      </c>
      <c r="Y965" s="5">
        <v>0</v>
      </c>
      <c r="Z965" s="5">
        <f t="shared" si="336"/>
        <v>0.68768494929164348</v>
      </c>
      <c r="AA965" s="5">
        <f t="shared" si="322"/>
        <v>-3.4788859852575378</v>
      </c>
      <c r="AB965">
        <f t="shared" si="330"/>
        <v>0</v>
      </c>
    </row>
    <row r="966" spans="1:28" x14ac:dyDescent="0.25">
      <c r="A966">
        <f t="shared" si="334"/>
        <v>9.3399999999998453</v>
      </c>
      <c r="B966">
        <v>0</v>
      </c>
      <c r="C966" s="5">
        <f t="shared" si="323"/>
        <v>580.07800775356213</v>
      </c>
      <c r="D966" s="5">
        <f t="shared" si="324"/>
        <v>-316.54287089063706</v>
      </c>
      <c r="E966" s="2">
        <f t="shared" si="325"/>
        <v>580.07800775356213</v>
      </c>
      <c r="F966" s="2">
        <f t="shared" si="326"/>
        <v>0</v>
      </c>
      <c r="G966" s="3">
        <v>0</v>
      </c>
      <c r="H966" s="3">
        <f t="shared" si="327"/>
        <v>50.775324207523781</v>
      </c>
      <c r="I966" s="3">
        <f t="shared" si="335"/>
        <v>-93.879320179212783</v>
      </c>
      <c r="J966" s="2">
        <f t="shared" si="312"/>
        <v>106.73078424564441</v>
      </c>
      <c r="K966" s="2">
        <f t="shared" si="313"/>
        <v>106.73078424564441</v>
      </c>
      <c r="L966" s="2">
        <f t="shared" si="314"/>
        <v>72.75445415517683</v>
      </c>
      <c r="M966" s="5">
        <f t="shared" si="315"/>
        <v>0.41417118110492407</v>
      </c>
      <c r="N966" s="4">
        <f t="shared" si="328"/>
        <v>0.210568486167067</v>
      </c>
      <c r="O966" s="4">
        <f t="shared" si="329"/>
        <v>0.2369881935351337</v>
      </c>
      <c r="P966" s="4">
        <v>0</v>
      </c>
      <c r="Q966" s="4">
        <f t="shared" si="316"/>
        <v>0</v>
      </c>
      <c r="R966" s="5">
        <v>0</v>
      </c>
      <c r="S966" s="5">
        <f t="shared" si="317"/>
        <v>-11.858535122636491</v>
      </c>
      <c r="T966" s="5">
        <f t="shared" si="318"/>
        <v>21.925437858050529</v>
      </c>
      <c r="U966" s="6">
        <f t="shared" si="319"/>
        <v>1601.6814349915455</v>
      </c>
      <c r="V966" s="5">
        <v>0</v>
      </c>
      <c r="W966" s="5">
        <f t="shared" si="320"/>
        <v>12.545706093273253</v>
      </c>
      <c r="X966" s="5">
        <f t="shared" si="321"/>
        <v>6.785437869407434</v>
      </c>
      <c r="Y966" s="5">
        <v>0</v>
      </c>
      <c r="Z966" s="5">
        <f t="shared" si="336"/>
        <v>0.68717097063676214</v>
      </c>
      <c r="AA966" s="5">
        <f t="shared" si="322"/>
        <v>-3.4631242725420357</v>
      </c>
      <c r="AB966">
        <f t="shared" si="330"/>
        <v>0</v>
      </c>
    </row>
    <row r="967" spans="1:28" x14ac:dyDescent="0.25">
      <c r="A967">
        <f t="shared" si="334"/>
        <v>9.3499999999998451</v>
      </c>
      <c r="B967">
        <v>0</v>
      </c>
      <c r="C967" s="5">
        <f t="shared" si="323"/>
        <v>580.58579535418585</v>
      </c>
      <c r="D967" s="5">
        <f t="shared" si="324"/>
        <v>-317.48183724864282</v>
      </c>
      <c r="E967" s="2">
        <f t="shared" si="325"/>
        <v>580.58579535418585</v>
      </c>
      <c r="F967" s="2">
        <f t="shared" si="326"/>
        <v>0</v>
      </c>
      <c r="G967" s="3">
        <v>0</v>
      </c>
      <c r="H967" s="3">
        <f t="shared" si="327"/>
        <v>50.782195917230148</v>
      </c>
      <c r="I967" s="3">
        <f t="shared" si="335"/>
        <v>-93.913951421938208</v>
      </c>
      <c r="J967" s="2">
        <f t="shared" si="312"/>
        <v>106.7645151436474</v>
      </c>
      <c r="K967" s="2">
        <f t="shared" si="313"/>
        <v>106.7645151436474</v>
      </c>
      <c r="L967" s="2">
        <f t="shared" si="314"/>
        <v>72.777447269016633</v>
      </c>
      <c r="M967" s="5">
        <f t="shared" si="315"/>
        <v>0.4141660963773498</v>
      </c>
      <c r="N967" s="4">
        <f t="shared" si="328"/>
        <v>0.21042261289785077</v>
      </c>
      <c r="O967" s="4">
        <f t="shared" si="329"/>
        <v>0.23691425551318859</v>
      </c>
      <c r="P967" s="4">
        <v>0</v>
      </c>
      <c r="Q967" s="4">
        <f t="shared" si="316"/>
        <v>0</v>
      </c>
      <c r="R967" s="5">
        <v>0</v>
      </c>
      <c r="S967" s="5">
        <f t="shared" si="317"/>
        <v>-11.863742598725171</v>
      </c>
      <c r="T967" s="5">
        <f t="shared" si="318"/>
        <v>21.940188406091</v>
      </c>
      <c r="U967" s="6">
        <f t="shared" si="319"/>
        <v>1601.0408905349809</v>
      </c>
      <c r="V967" s="5">
        <v>0</v>
      </c>
      <c r="W967" s="5">
        <f t="shared" si="320"/>
        <v>12.550383644421386</v>
      </c>
      <c r="X967" s="5">
        <f t="shared" si="321"/>
        <v>6.7863829752405307</v>
      </c>
      <c r="Y967" s="5">
        <v>0</v>
      </c>
      <c r="Z967" s="5">
        <f t="shared" si="336"/>
        <v>0.68664104569621465</v>
      </c>
      <c r="AA967" s="5">
        <f t="shared" si="322"/>
        <v>-3.4474286186684679</v>
      </c>
      <c r="AB967">
        <f t="shared" si="330"/>
        <v>0</v>
      </c>
    </row>
    <row r="968" spans="1:28" x14ac:dyDescent="0.25">
      <c r="A968">
        <f t="shared" si="334"/>
        <v>9.3599999999998449</v>
      </c>
      <c r="B968">
        <v>0</v>
      </c>
      <c r="C968" s="5">
        <f t="shared" si="323"/>
        <v>581.09365164541043</v>
      </c>
      <c r="D968" s="5">
        <f t="shared" si="324"/>
        <v>-318.42114913429316</v>
      </c>
      <c r="E968" s="2">
        <f t="shared" si="325"/>
        <v>581.09365164541043</v>
      </c>
      <c r="F968" s="2">
        <f t="shared" si="326"/>
        <v>0</v>
      </c>
      <c r="G968" s="3">
        <v>0</v>
      </c>
      <c r="H968" s="3">
        <f t="shared" si="327"/>
        <v>50.789062327687112</v>
      </c>
      <c r="I968" s="3">
        <f t="shared" si="335"/>
        <v>-93.948425708124887</v>
      </c>
      <c r="J968" s="2">
        <f t="shared" si="312"/>
        <v>106.79810646804908</v>
      </c>
      <c r="K968" s="2">
        <f t="shared" si="313"/>
        <v>106.79810646804908</v>
      </c>
      <c r="L968" s="2">
        <f t="shared" si="314"/>
        <v>72.80034524066059</v>
      </c>
      <c r="M968" s="5">
        <f t="shared" si="315"/>
        <v>0.41416103025365258</v>
      </c>
      <c r="N968" s="4">
        <f t="shared" si="328"/>
        <v>0.2102771727058565</v>
      </c>
      <c r="O968" s="4">
        <f t="shared" si="329"/>
        <v>0.23684048088655002</v>
      </c>
      <c r="P968" s="4">
        <v>0</v>
      </c>
      <c r="Q968" s="4">
        <f t="shared" si="316"/>
        <v>0</v>
      </c>
      <c r="R968" s="5">
        <v>0</v>
      </c>
      <c r="S968" s="5">
        <f t="shared" si="317"/>
        <v>-11.868934741096764</v>
      </c>
      <c r="T968" s="5">
        <f t="shared" si="318"/>
        <v>21.954879311694725</v>
      </c>
      <c r="U968" s="6">
        <f t="shared" si="319"/>
        <v>1600.4006022449621</v>
      </c>
      <c r="V968" s="5">
        <v>0</v>
      </c>
      <c r="W968" s="5">
        <f t="shared" si="320"/>
        <v>12.555030034581794</v>
      </c>
      <c r="X968" s="5">
        <f t="shared" si="321"/>
        <v>6.7873218539436602</v>
      </c>
      <c r="Y968" s="5">
        <v>0</v>
      </c>
      <c r="Z968" s="5">
        <f t="shared" si="336"/>
        <v>0.68609529348502996</v>
      </c>
      <c r="AA968" s="5">
        <f t="shared" si="322"/>
        <v>-3.431798834361615</v>
      </c>
      <c r="AB968">
        <f t="shared" si="330"/>
        <v>0</v>
      </c>
    </row>
    <row r="969" spans="1:28" x14ac:dyDescent="0.25">
      <c r="A969">
        <f t="shared" si="334"/>
        <v>9.3699999999998447</v>
      </c>
      <c r="B969">
        <v>0</v>
      </c>
      <c r="C969" s="5">
        <f t="shared" si="323"/>
        <v>581.60157657345201</v>
      </c>
      <c r="D969" s="5">
        <f t="shared" si="324"/>
        <v>-319.36080498131611</v>
      </c>
      <c r="E969" s="2">
        <f t="shared" si="325"/>
        <v>581.60157657345201</v>
      </c>
      <c r="F969" s="2">
        <f t="shared" si="326"/>
        <v>0</v>
      </c>
      <c r="G969" s="3">
        <v>0</v>
      </c>
      <c r="H969" s="3">
        <f t="shared" si="327"/>
        <v>50.795923280621963</v>
      </c>
      <c r="I969" s="3">
        <f t="shared" si="335"/>
        <v>-93.982743696468503</v>
      </c>
      <c r="J969" s="2">
        <f t="shared" si="312"/>
        <v>106.83155870175686</v>
      </c>
      <c r="K969" s="2">
        <f t="shared" si="313"/>
        <v>106.83155870175686</v>
      </c>
      <c r="L969" s="2">
        <f t="shared" si="314"/>
        <v>72.823148399288925</v>
      </c>
      <c r="M969" s="5">
        <f t="shared" si="315"/>
        <v>0.41415598263294884</v>
      </c>
      <c r="N969" s="4">
        <f t="shared" si="328"/>
        <v>0.21013216359112077</v>
      </c>
      <c r="O969" s="4">
        <f t="shared" si="329"/>
        <v>0.23676686907650302</v>
      </c>
      <c r="P969" s="4">
        <v>0</v>
      </c>
      <c r="Q969" s="4">
        <f t="shared" si="316"/>
        <v>0</v>
      </c>
      <c r="R969" s="5">
        <v>0</v>
      </c>
      <c r="S969" s="5">
        <f t="shared" si="317"/>
        <v>-11.874111557372101</v>
      </c>
      <c r="T969" s="5">
        <f t="shared" si="318"/>
        <v>21.969510760827191</v>
      </c>
      <c r="U969" s="6">
        <f t="shared" si="319"/>
        <v>1599.7605700190434</v>
      </c>
      <c r="V969" s="5">
        <v>0</v>
      </c>
      <c r="W969" s="5">
        <f t="shared" si="320"/>
        <v>12.559645389919741</v>
      </c>
      <c r="X969" s="5">
        <f t="shared" si="321"/>
        <v>6.7882545089195254</v>
      </c>
      <c r="Y969" s="5">
        <v>0</v>
      </c>
      <c r="Z969" s="5">
        <f t="shared" si="336"/>
        <v>0.68553383254763922</v>
      </c>
      <c r="AA969" s="5">
        <f t="shared" si="322"/>
        <v>-3.4162347302532829</v>
      </c>
      <c r="AB969">
        <f t="shared" si="330"/>
        <v>0</v>
      </c>
    </row>
    <row r="970" spans="1:28" x14ac:dyDescent="0.25">
      <c r="A970">
        <f t="shared" si="334"/>
        <v>9.3799999999998445</v>
      </c>
      <c r="B970">
        <v>0</v>
      </c>
      <c r="C970" s="5">
        <f t="shared" si="323"/>
        <v>582.10957008294986</v>
      </c>
      <c r="D970" s="5">
        <f t="shared" si="324"/>
        <v>-320.30080323001727</v>
      </c>
      <c r="E970" s="2">
        <f t="shared" si="325"/>
        <v>582.10957008294986</v>
      </c>
      <c r="F970" s="2">
        <f t="shared" si="326"/>
        <v>0</v>
      </c>
      <c r="G970" s="3">
        <v>0</v>
      </c>
      <c r="H970" s="3">
        <f t="shared" si="327"/>
        <v>50.802778618947443</v>
      </c>
      <c r="I970" s="3">
        <f t="shared" si="335"/>
        <v>-94.01690604377103</v>
      </c>
      <c r="J970" s="2">
        <f t="shared" si="312"/>
        <v>106.86487232692066</v>
      </c>
      <c r="K970" s="2">
        <f t="shared" si="313"/>
        <v>106.86487232692066</v>
      </c>
      <c r="L970" s="2">
        <f t="shared" si="314"/>
        <v>72.84585707356554</v>
      </c>
      <c r="M970" s="5">
        <f t="shared" si="315"/>
        <v>0.41415095341496555</v>
      </c>
      <c r="N970" s="4">
        <f t="shared" si="328"/>
        <v>0.20998758356305344</v>
      </c>
      <c r="O970" s="4">
        <f t="shared" si="329"/>
        <v>0.23669341950557418</v>
      </c>
      <c r="P970" s="4">
        <v>0</v>
      </c>
      <c r="Q970" s="4">
        <f t="shared" si="316"/>
        <v>0</v>
      </c>
      <c r="R970" s="5">
        <v>0</v>
      </c>
      <c r="S970" s="5">
        <f t="shared" si="317"/>
        <v>-11.879273055365209</v>
      </c>
      <c r="T970" s="5">
        <f t="shared" si="318"/>
        <v>21.984082939471925</v>
      </c>
      <c r="U970" s="6">
        <f t="shared" si="319"/>
        <v>1599.1207937548188</v>
      </c>
      <c r="V970" s="5">
        <v>0</v>
      </c>
      <c r="W970" s="5">
        <f t="shared" si="320"/>
        <v>12.564229836322607</v>
      </c>
      <c r="X970" s="5">
        <f t="shared" si="321"/>
        <v>6.7891809436390327</v>
      </c>
      <c r="Y970" s="5">
        <v>0</v>
      </c>
      <c r="Z970" s="5">
        <f t="shared" si="336"/>
        <v>0.68495678095739798</v>
      </c>
      <c r="AA970" s="5">
        <f t="shared" si="322"/>
        <v>-3.4007361168890426</v>
      </c>
      <c r="AB970">
        <f t="shared" si="330"/>
        <v>0</v>
      </c>
    </row>
    <row r="971" spans="1:28" x14ac:dyDescent="0.25">
      <c r="A971">
        <f t="shared" si="334"/>
        <v>9.3899999999998442</v>
      </c>
      <c r="B971">
        <v>0</v>
      </c>
      <c r="C971" s="5">
        <f t="shared" si="323"/>
        <v>582.61763211697837</v>
      </c>
      <c r="D971" s="5">
        <f t="shared" si="324"/>
        <v>-321.24114232726083</v>
      </c>
      <c r="E971" s="2">
        <f t="shared" si="325"/>
        <v>582.61763211697837</v>
      </c>
      <c r="F971" s="2">
        <f t="shared" si="326"/>
        <v>0</v>
      </c>
      <c r="G971" s="3">
        <v>0</v>
      </c>
      <c r="H971" s="3">
        <f t="shared" si="327"/>
        <v>50.809628186757017</v>
      </c>
      <c r="I971" s="3">
        <f t="shared" si="335"/>
        <v>-94.050913404939919</v>
      </c>
      <c r="J971" s="2">
        <f t="shared" si="312"/>
        <v>106.89804782492523</v>
      </c>
      <c r="K971" s="2">
        <f t="shared" si="313"/>
        <v>106.89804782492523</v>
      </c>
      <c r="L971" s="2">
        <f t="shared" si="314"/>
        <v>72.868471591632741</v>
      </c>
      <c r="M971" s="5">
        <f t="shared" si="315"/>
        <v>0.41414594250003606</v>
      </c>
      <c r="N971" s="4">
        <f t="shared" si="328"/>
        <v>0.20984343064039479</v>
      </c>
      <c r="O971" s="4">
        <f t="shared" si="329"/>
        <v>0.23662013159753639</v>
      </c>
      <c r="P971" s="4">
        <v>0</v>
      </c>
      <c r="Q971" s="4">
        <f t="shared" si="316"/>
        <v>0</v>
      </c>
      <c r="R971" s="5">
        <v>0</v>
      </c>
      <c r="S971" s="5">
        <f t="shared" si="317"/>
        <v>-11.884419243082071</v>
      </c>
      <c r="T971" s="5">
        <f t="shared" si="318"/>
        <v>21.998596033624207</v>
      </c>
      <c r="U971" s="6">
        <f t="shared" si="319"/>
        <v>1598.4812733499248</v>
      </c>
      <c r="V971" s="5">
        <v>0</v>
      </c>
      <c r="W971" s="5">
        <f t="shared" si="320"/>
        <v>12.568783499398279</v>
      </c>
      <c r="X971" s="5">
        <f t="shared" si="321"/>
        <v>6.7901011616409335</v>
      </c>
      <c r="Y971" s="5">
        <v>0</v>
      </c>
      <c r="Z971" s="5">
        <f t="shared" si="336"/>
        <v>0.68436425631620779</v>
      </c>
      <c r="AA971" s="5">
        <f t="shared" si="322"/>
        <v>-3.3853028047348594</v>
      </c>
      <c r="AB971">
        <f t="shared" si="330"/>
        <v>0</v>
      </c>
    </row>
    <row r="972" spans="1:28" x14ac:dyDescent="0.25">
      <c r="A972">
        <f t="shared" si="334"/>
        <v>9.399999999999844</v>
      </c>
      <c r="B972">
        <v>0</v>
      </c>
      <c r="C972" s="5">
        <f t="shared" si="323"/>
        <v>583.12576261705874</v>
      </c>
      <c r="D972" s="5">
        <f t="shared" si="324"/>
        <v>-322.1818207264505</v>
      </c>
      <c r="E972" s="2">
        <f t="shared" si="325"/>
        <v>583.12576261705874</v>
      </c>
      <c r="F972" s="2">
        <f t="shared" si="326"/>
        <v>0</v>
      </c>
      <c r="G972" s="3">
        <v>0</v>
      </c>
      <c r="H972" s="3">
        <f t="shared" si="327"/>
        <v>50.816471829320179</v>
      </c>
      <c r="I972" s="3">
        <f t="shared" si="335"/>
        <v>-94.084766432987266</v>
      </c>
      <c r="J972" s="2">
        <f t="shared" si="312"/>
        <v>106.93108567638251</v>
      </c>
      <c r="K972" s="2">
        <f t="shared" si="313"/>
        <v>106.93108567638251</v>
      </c>
      <c r="L972" s="2">
        <f t="shared" si="314"/>
        <v>72.890992281105994</v>
      </c>
      <c r="M972" s="5">
        <f t="shared" si="315"/>
        <v>0.41414094978909649</v>
      </c>
      <c r="N972" s="4">
        <f t="shared" si="328"/>
        <v>0.20969970285117359</v>
      </c>
      <c r="O972" s="4">
        <f t="shared" si="329"/>
        <v>0.23654700477741339</v>
      </c>
      <c r="P972" s="4">
        <v>0</v>
      </c>
      <c r="Q972" s="4">
        <f t="shared" si="316"/>
        <v>0</v>
      </c>
      <c r="R972" s="5">
        <v>0</v>
      </c>
      <c r="S972" s="5">
        <f t="shared" si="317"/>
        <v>-11.889550128719467</v>
      </c>
      <c r="T972" s="5">
        <f t="shared" si="318"/>
        <v>22.013050229284872</v>
      </c>
      <c r="U972" s="6">
        <f t="shared" si="319"/>
        <v>1597.8420087020379</v>
      </c>
      <c r="V972" s="5">
        <v>0</v>
      </c>
      <c r="W972" s="5">
        <f t="shared" si="320"/>
        <v>12.573306504473523</v>
      </c>
      <c r="X972" s="5">
        <f t="shared" si="321"/>
        <v>6.791015166531464</v>
      </c>
      <c r="Y972" s="5">
        <v>0</v>
      </c>
      <c r="Z972" s="5">
        <f t="shared" si="336"/>
        <v>0.68375637575405612</v>
      </c>
      <c r="AA972" s="5">
        <f t="shared" si="322"/>
        <v>-3.369934604183662</v>
      </c>
      <c r="AB972">
        <f t="shared" si="330"/>
        <v>0</v>
      </c>
    </row>
    <row r="973" spans="1:28" x14ac:dyDescent="0.25">
      <c r="A973">
        <f t="shared" si="334"/>
        <v>9.4099999999998438</v>
      </c>
      <c r="B973">
        <v>0</v>
      </c>
      <c r="C973" s="5">
        <f t="shared" si="323"/>
        <v>583.63396152317068</v>
      </c>
      <c r="D973" s="5">
        <f t="shared" si="324"/>
        <v>-323.12283688751057</v>
      </c>
      <c r="E973" s="2">
        <f t="shared" si="325"/>
        <v>583.63396152317068</v>
      </c>
      <c r="F973" s="2">
        <f t="shared" si="326"/>
        <v>0</v>
      </c>
      <c r="G973" s="3">
        <v>0</v>
      </c>
      <c r="H973" s="3">
        <f t="shared" si="327"/>
        <v>50.823309393077722</v>
      </c>
      <c r="I973" s="3">
        <f t="shared" si="335"/>
        <v>-94.118465779029108</v>
      </c>
      <c r="J973" s="2">
        <f t="shared" si="312"/>
        <v>106.96398636112426</v>
      </c>
      <c r="K973" s="2">
        <f t="shared" si="313"/>
        <v>106.96398636112426</v>
      </c>
      <c r="L973" s="2">
        <f t="shared" si="314"/>
        <v>72.913419469069012</v>
      </c>
      <c r="M973" s="5">
        <f t="shared" si="315"/>
        <v>0.41413597518368178</v>
      </c>
      <c r="N973" s="4">
        <f t="shared" si="328"/>
        <v>0.20955639823266445</v>
      </c>
      <c r="O973" s="4">
        <f t="shared" si="329"/>
        <v>0.23647403847148407</v>
      </c>
      <c r="P973" s="4">
        <v>0</v>
      </c>
      <c r="Q973" s="4">
        <f t="shared" si="316"/>
        <v>0</v>
      </c>
      <c r="R973" s="5">
        <v>0</v>
      </c>
      <c r="S973" s="5">
        <f t="shared" si="317"/>
        <v>-11.894665720663735</v>
      </c>
      <c r="T973" s="5">
        <f t="shared" si="318"/>
        <v>22.027445712454146</v>
      </c>
      <c r="U973" s="6">
        <f t="shared" si="319"/>
        <v>1597.202999708876</v>
      </c>
      <c r="V973" s="5">
        <v>0</v>
      </c>
      <c r="W973" s="5">
        <f t="shared" si="320"/>
        <v>12.577798976592401</v>
      </c>
      <c r="X973" s="5">
        <f t="shared" si="321"/>
        <v>6.7919229619839872</v>
      </c>
      <c r="Y973" s="5">
        <v>0</v>
      </c>
      <c r="Z973" s="5">
        <f t="shared" si="336"/>
        <v>0.68313325592866647</v>
      </c>
      <c r="AA973" s="5">
        <f t="shared" si="322"/>
        <v>-3.3546313255618685</v>
      </c>
      <c r="AB973">
        <f t="shared" si="330"/>
        <v>0</v>
      </c>
    </row>
    <row r="974" spans="1:28" x14ac:dyDescent="0.25">
      <c r="A974">
        <f t="shared" si="334"/>
        <v>9.4199999999998436</v>
      </c>
      <c r="B974">
        <v>0</v>
      </c>
      <c r="C974" s="5">
        <f t="shared" si="323"/>
        <v>584.14222877376426</v>
      </c>
      <c r="D974" s="5">
        <f t="shared" si="324"/>
        <v>-324.06418927686713</v>
      </c>
      <c r="E974" s="2">
        <f t="shared" si="325"/>
        <v>584.14222877376426</v>
      </c>
      <c r="F974" s="2">
        <f t="shared" si="326"/>
        <v>0</v>
      </c>
      <c r="G974" s="3">
        <v>0</v>
      </c>
      <c r="H974" s="3">
        <f t="shared" si="327"/>
        <v>50.830140725637008</v>
      </c>
      <c r="I974" s="3">
        <f t="shared" si="335"/>
        <v>-94.152012092284721</v>
      </c>
      <c r="J974" s="2">
        <f t="shared" si="312"/>
        <v>106.99675035819448</v>
      </c>
      <c r="K974" s="2">
        <f t="shared" si="313"/>
        <v>106.99675035819448</v>
      </c>
      <c r="L974" s="2">
        <f t="shared" si="314"/>
        <v>72.935753482068492</v>
      </c>
      <c r="M974" s="5">
        <f t="shared" si="315"/>
        <v>0.41413101858592133</v>
      </c>
      <c r="N974" s="4">
        <f t="shared" si="328"/>
        <v>0.20941351483134682</v>
      </c>
      <c r="O974" s="4">
        <f t="shared" si="329"/>
        <v>0.2364012321072877</v>
      </c>
      <c r="P974" s="4">
        <v>0</v>
      </c>
      <c r="Q974" s="4">
        <f t="shared" si="316"/>
        <v>0</v>
      </c>
      <c r="R974" s="5">
        <v>0</v>
      </c>
      <c r="S974" s="5">
        <f t="shared" si="317"/>
        <v>-11.899766027489564</v>
      </c>
      <c r="T974" s="5">
        <f t="shared" si="318"/>
        <v>22.041782669125503</v>
      </c>
      <c r="U974" s="6">
        <f t="shared" si="319"/>
        <v>1596.5642462681972</v>
      </c>
      <c r="V974" s="5">
        <v>0</v>
      </c>
      <c r="W974" s="5">
        <f t="shared" si="320"/>
        <v>12.582261040514753</v>
      </c>
      <c r="X974" s="5">
        <f t="shared" si="321"/>
        <v>6.7928245517386383</v>
      </c>
      <c r="Y974" s="5">
        <v>0</v>
      </c>
      <c r="Z974" s="5">
        <f t="shared" si="336"/>
        <v>0.68249501302518922</v>
      </c>
      <c r="AA974" s="5">
        <f t="shared" si="322"/>
        <v>-3.3393927791358564</v>
      </c>
      <c r="AB974">
        <f t="shared" si="330"/>
        <v>0</v>
      </c>
    </row>
    <row r="975" spans="1:28" x14ac:dyDescent="0.25">
      <c r="A975">
        <f t="shared" si="334"/>
        <v>9.4299999999998434</v>
      </c>
      <c r="B975">
        <v>0</v>
      </c>
      <c r="C975" s="5">
        <f t="shared" si="323"/>
        <v>584.65056430577124</v>
      </c>
      <c r="D975" s="5">
        <f t="shared" si="324"/>
        <v>-325.00587636742893</v>
      </c>
      <c r="E975" s="2">
        <f t="shared" si="325"/>
        <v>584.65056430577124</v>
      </c>
      <c r="F975" s="2">
        <f t="shared" si="326"/>
        <v>0</v>
      </c>
      <c r="G975" s="3">
        <v>0</v>
      </c>
      <c r="H975" s="3">
        <f t="shared" si="327"/>
        <v>50.83696567576726</v>
      </c>
      <c r="I975" s="3">
        <f t="shared" si="335"/>
        <v>-94.185406020076073</v>
      </c>
      <c r="J975" s="2">
        <f t="shared" si="312"/>
        <v>107.02937814584237</v>
      </c>
      <c r="K975" s="2">
        <f t="shared" si="313"/>
        <v>107.02937814584237</v>
      </c>
      <c r="L975" s="2">
        <f t="shared" si="314"/>
        <v>72.957994646109313</v>
      </c>
      <c r="M975" s="5">
        <f t="shared" si="315"/>
        <v>0.4141260798985355</v>
      </c>
      <c r="N975" s="4">
        <f t="shared" si="328"/>
        <v>0.20927105070286217</v>
      </c>
      <c r="O975" s="4">
        <f t="shared" si="329"/>
        <v>0.23632858511362756</v>
      </c>
      <c r="P975" s="4">
        <v>0</v>
      </c>
      <c r="Q975" s="4">
        <f t="shared" si="316"/>
        <v>0</v>
      </c>
      <c r="R975" s="5">
        <v>0</v>
      </c>
      <c r="S975" s="5">
        <f t="shared" si="317"/>
        <v>-11.904851057958796</v>
      </c>
      <c r="T975" s="5">
        <f t="shared" si="318"/>
        <v>22.056061285279664</v>
      </c>
      <c r="U975" s="6">
        <f t="shared" si="319"/>
        <v>1595.9257482778014</v>
      </c>
      <c r="V975" s="5">
        <v>0</v>
      </c>
      <c r="W975" s="5">
        <f t="shared" si="320"/>
        <v>12.586692820714656</v>
      </c>
      <c r="X975" s="5">
        <f t="shared" si="321"/>
        <v>6.7937199396019583</v>
      </c>
      <c r="Y975" s="5">
        <v>0</v>
      </c>
      <c r="Z975" s="5">
        <f t="shared" si="336"/>
        <v>0.68184176275586061</v>
      </c>
      <c r="AA975" s="5">
        <f t="shared" si="322"/>
        <v>-3.3242187751183749</v>
      </c>
      <c r="AB975">
        <f t="shared" si="330"/>
        <v>0</v>
      </c>
    </row>
    <row r="976" spans="1:28" x14ac:dyDescent="0.25">
      <c r="A976">
        <f t="shared" si="334"/>
        <v>9.4399999999998432</v>
      </c>
      <c r="B976">
        <v>0</v>
      </c>
      <c r="C976" s="5">
        <f t="shared" si="323"/>
        <v>585.15896805461705</v>
      </c>
      <c r="D976" s="5">
        <f t="shared" si="324"/>
        <v>-325.94789663856841</v>
      </c>
      <c r="E976" s="2">
        <f t="shared" si="325"/>
        <v>585.15896805461705</v>
      </c>
      <c r="F976" s="2">
        <f t="shared" si="326"/>
        <v>0</v>
      </c>
      <c r="G976" s="3">
        <v>0</v>
      </c>
      <c r="H976" s="3">
        <f t="shared" si="327"/>
        <v>50.843784093394817</v>
      </c>
      <c r="I976" s="3">
        <f t="shared" si="335"/>
        <v>-94.218648207827258</v>
      </c>
      <c r="J976" s="2">
        <f t="shared" si="312"/>
        <v>107.06187020151506</v>
      </c>
      <c r="K976" s="2">
        <f t="shared" si="313"/>
        <v>107.06187020151506</v>
      </c>
      <c r="L976" s="2">
        <f t="shared" si="314"/>
        <v>72.980143286649664</v>
      </c>
      <c r="M976" s="5">
        <f t="shared" si="315"/>
        <v>0.41412115902483171</v>
      </c>
      <c r="N976" s="4">
        <f t="shared" si="328"/>
        <v>0.20912900391197267</v>
      </c>
      <c r="O976" s="4">
        <f t="shared" si="329"/>
        <v>0.23625609692057536</v>
      </c>
      <c r="P976" s="4">
        <v>0</v>
      </c>
      <c r="Q976" s="4">
        <f t="shared" si="316"/>
        <v>0</v>
      </c>
      <c r="R976" s="5">
        <v>0</v>
      </c>
      <c r="S976" s="5">
        <f t="shared" si="317"/>
        <v>-11.90992082101924</v>
      </c>
      <c r="T976" s="5">
        <f t="shared" si="318"/>
        <v>22.070281746878614</v>
      </c>
      <c r="U976" s="6">
        <f t="shared" si="319"/>
        <v>1595.2875056355288</v>
      </c>
      <c r="V976" s="5">
        <v>0</v>
      </c>
      <c r="W976" s="5">
        <f t="shared" si="320"/>
        <v>12.591094441378932</v>
      </c>
      <c r="X976" s="5">
        <f t="shared" si="321"/>
        <v>6.7946091294465294</v>
      </c>
      <c r="Y976" s="5">
        <v>0</v>
      </c>
      <c r="Z976" s="5">
        <f t="shared" si="336"/>
        <v>0.68117362035969187</v>
      </c>
      <c r="AA976" s="5">
        <f t="shared" si="322"/>
        <v>-3.3091091236748582</v>
      </c>
      <c r="AB976">
        <f t="shared" si="330"/>
        <v>0</v>
      </c>
    </row>
    <row r="977" spans="1:28" x14ac:dyDescent="0.25">
      <c r="A977">
        <f t="shared" si="334"/>
        <v>9.449999999999843</v>
      </c>
      <c r="B977">
        <v>0</v>
      </c>
      <c r="C977" s="5">
        <f t="shared" si="323"/>
        <v>585.66743995423201</v>
      </c>
      <c r="D977" s="5">
        <f t="shared" si="324"/>
        <v>-326.89024857610286</v>
      </c>
      <c r="E977" s="2">
        <f t="shared" si="325"/>
        <v>585.66743995423201</v>
      </c>
      <c r="F977" s="2">
        <f t="shared" si="326"/>
        <v>0</v>
      </c>
      <c r="G977" s="3">
        <v>0</v>
      </c>
      <c r="H977" s="3">
        <f t="shared" si="327"/>
        <v>50.850595829598412</v>
      </c>
      <c r="I977" s="3">
        <f t="shared" si="335"/>
        <v>-94.251739299064013</v>
      </c>
      <c r="J977" s="2">
        <f t="shared" si="312"/>
        <v>107.09422700185057</v>
      </c>
      <c r="K977" s="2">
        <f t="shared" si="313"/>
        <v>107.09422700185057</v>
      </c>
      <c r="L977" s="2">
        <f t="shared" si="314"/>
        <v>73.002199728596153</v>
      </c>
      <c r="M977" s="5">
        <f t="shared" si="315"/>
        <v>0.41411625586870016</v>
      </c>
      <c r="N977" s="4">
        <f t="shared" si="328"/>
        <v>0.20898737253252006</v>
      </c>
      <c r="O977" s="4">
        <f t="shared" si="329"/>
        <v>0.23618376695947577</v>
      </c>
      <c r="P977" s="4">
        <v>0</v>
      </c>
      <c r="Q977" s="4">
        <f t="shared" si="316"/>
        <v>0</v>
      </c>
      <c r="R977" s="5">
        <v>0</v>
      </c>
      <c r="S977" s="5">
        <f t="shared" si="317"/>
        <v>-11.914975325803423</v>
      </c>
      <c r="T977" s="5">
        <f t="shared" si="318"/>
        <v>22.084444239859625</v>
      </c>
      <c r="U977" s="6">
        <f t="shared" si="319"/>
        <v>1594.64951823926</v>
      </c>
      <c r="V977" s="5">
        <v>0</v>
      </c>
      <c r="W977" s="5">
        <f t="shared" si="320"/>
        <v>12.595466026405699</v>
      </c>
      <c r="X977" s="5">
        <f t="shared" si="321"/>
        <v>6.7954921252106235</v>
      </c>
      <c r="Y977" s="5">
        <v>0</v>
      </c>
      <c r="Z977" s="5">
        <f t="shared" si="336"/>
        <v>0.68049070060227557</v>
      </c>
      <c r="AA977" s="5">
        <f t="shared" si="322"/>
        <v>-3.2940636349297492</v>
      </c>
      <c r="AB977">
        <f t="shared" si="330"/>
        <v>0</v>
      </c>
    </row>
    <row r="978" spans="1:28" x14ac:dyDescent="0.25">
      <c r="A978">
        <f t="shared" si="334"/>
        <v>9.4599999999998428</v>
      </c>
      <c r="B978">
        <v>0</v>
      </c>
      <c r="C978" s="5">
        <f t="shared" si="323"/>
        <v>586.17597993706295</v>
      </c>
      <c r="D978" s="5">
        <f t="shared" si="324"/>
        <v>-327.83293067227521</v>
      </c>
      <c r="E978" s="2">
        <f t="shared" si="325"/>
        <v>586.17597993706295</v>
      </c>
      <c r="F978" s="2">
        <f t="shared" si="326"/>
        <v>0</v>
      </c>
      <c r="G978" s="3">
        <v>0</v>
      </c>
      <c r="H978" s="3">
        <f t="shared" si="327"/>
        <v>50.857400736604433</v>
      </c>
      <c r="I978" s="3">
        <f t="shared" si="335"/>
        <v>-94.284679935413308</v>
      </c>
      <c r="J978" s="2">
        <f t="shared" si="312"/>
        <v>107.12644902267087</v>
      </c>
      <c r="K978" s="2">
        <f t="shared" si="313"/>
        <v>107.12644902267087</v>
      </c>
      <c r="L978" s="2">
        <f t="shared" si="314"/>
        <v>73.024164296299162</v>
      </c>
      <c r="M978" s="5">
        <f t="shared" si="315"/>
        <v>0.4141113703346106</v>
      </c>
      <c r="N978" s="4">
        <f t="shared" si="328"/>
        <v>0.20884615464738376</v>
      </c>
      <c r="O978" s="4">
        <f t="shared" si="329"/>
        <v>0.23611159466295006</v>
      </c>
      <c r="P978" s="4">
        <v>0</v>
      </c>
      <c r="Q978" s="4">
        <f t="shared" si="316"/>
        <v>0</v>
      </c>
      <c r="R978" s="5">
        <v>0</v>
      </c>
      <c r="S978" s="5">
        <f t="shared" si="317"/>
        <v>-11.920014581627438</v>
      </c>
      <c r="T978" s="5">
        <f t="shared" si="318"/>
        <v>22.098548950129448</v>
      </c>
      <c r="U978" s="6">
        <f t="shared" si="319"/>
        <v>1594.0117859869181</v>
      </c>
      <c r="V978" s="5">
        <v>0</v>
      </c>
      <c r="W978" s="5">
        <f t="shared" si="320"/>
        <v>12.599807699402932</v>
      </c>
      <c r="X978" s="5">
        <f t="shared" si="321"/>
        <v>6.7963689308978292</v>
      </c>
      <c r="Y978" s="5">
        <v>0</v>
      </c>
      <c r="Z978" s="5">
        <f t="shared" si="336"/>
        <v>0.67979311777549434</v>
      </c>
      <c r="AA978" s="5">
        <f t="shared" si="322"/>
        <v>-3.2790821189727239</v>
      </c>
      <c r="AB978">
        <f t="shared" si="330"/>
        <v>0</v>
      </c>
    </row>
    <row r="979" spans="1:28" x14ac:dyDescent="0.25">
      <c r="A979">
        <f t="shared" si="334"/>
        <v>9.4699999999998425</v>
      </c>
      <c r="B979">
        <v>0</v>
      </c>
      <c r="C979" s="5">
        <f t="shared" si="323"/>
        <v>586.6845879340849</v>
      </c>
      <c r="D979" s="5">
        <f t="shared" si="324"/>
        <v>-328.77594142573531</v>
      </c>
      <c r="E979" s="2">
        <f t="shared" si="325"/>
        <v>586.6845879340849</v>
      </c>
      <c r="F979" s="2">
        <f t="shared" si="326"/>
        <v>0</v>
      </c>
      <c r="G979" s="3">
        <v>0</v>
      </c>
      <c r="H979" s="3">
        <f t="shared" si="327"/>
        <v>50.86419866778219</v>
      </c>
      <c r="I979" s="3">
        <f t="shared" si="335"/>
        <v>-94.317470756603029</v>
      </c>
      <c r="J979" s="2">
        <f t="shared" si="312"/>
        <v>107.15853673897513</v>
      </c>
      <c r="K979" s="2">
        <f t="shared" si="313"/>
        <v>107.15853673897513</v>
      </c>
      <c r="L979" s="2">
        <f t="shared" si="314"/>
        <v>73.04603731354814</v>
      </c>
      <c r="M979" s="5">
        <f t="shared" si="315"/>
        <v>0.41410650232760809</v>
      </c>
      <c r="N979" s="4">
        <f t="shared" si="328"/>
        <v>0.20870534834843987</v>
      </c>
      <c r="O979" s="4">
        <f t="shared" si="329"/>
        <v>0.23603957946490028</v>
      </c>
      <c r="P979" s="4">
        <v>0</v>
      </c>
      <c r="Q979" s="4">
        <f t="shared" si="316"/>
        <v>0</v>
      </c>
      <c r="R979" s="5">
        <v>0</v>
      </c>
      <c r="S979" s="5">
        <f t="shared" si="317"/>
        <v>-11.925038597989705</v>
      </c>
      <c r="T979" s="5">
        <f t="shared" si="318"/>
        <v>22.112596063558467</v>
      </c>
      <c r="U979" s="6">
        <f t="shared" si="319"/>
        <v>1593.3743087764649</v>
      </c>
      <c r="V979" s="5">
        <v>0</v>
      </c>
      <c r="W979" s="5">
        <f t="shared" si="320"/>
        <v>12.604119583687046</v>
      </c>
      <c r="X979" s="5">
        <f t="shared" si="321"/>
        <v>6.7972395505766849</v>
      </c>
      <c r="Y979" s="5">
        <v>0</v>
      </c>
      <c r="Z979" s="5">
        <f t="shared" si="336"/>
        <v>0.67908098569734143</v>
      </c>
      <c r="AA979" s="5">
        <f t="shared" si="322"/>
        <v>-3.2641643858648486</v>
      </c>
      <c r="AB979">
        <f t="shared" si="330"/>
        <v>0</v>
      </c>
    </row>
    <row r="980" spans="1:28" x14ac:dyDescent="0.25">
      <c r="A980">
        <f t="shared" si="334"/>
        <v>9.4799999999998423</v>
      </c>
      <c r="B980">
        <v>0</v>
      </c>
      <c r="C980" s="5">
        <f t="shared" si="323"/>
        <v>587.19326387481203</v>
      </c>
      <c r="D980" s="5">
        <f t="shared" si="324"/>
        <v>-329.71927934152063</v>
      </c>
      <c r="E980" s="2">
        <f t="shared" si="325"/>
        <v>587.19326387481203</v>
      </c>
      <c r="F980" s="2">
        <f t="shared" si="326"/>
        <v>0</v>
      </c>
      <c r="G980" s="3">
        <v>0</v>
      </c>
      <c r="H980" s="3">
        <f t="shared" si="327"/>
        <v>50.870989477639164</v>
      </c>
      <c r="I980" s="3">
        <f t="shared" si="335"/>
        <v>-94.350112400461683</v>
      </c>
      <c r="J980" s="2">
        <f t="shared" si="312"/>
        <v>107.19049062493291</v>
      </c>
      <c r="K980" s="2">
        <f t="shared" si="313"/>
        <v>107.19049062493291</v>
      </c>
      <c r="L980" s="2">
        <f t="shared" si="314"/>
        <v>73.067819103567075</v>
      </c>
      <c r="M980" s="5">
        <f t="shared" si="315"/>
        <v>0.41410165175330949</v>
      </c>
      <c r="N980" s="4">
        <f t="shared" si="328"/>
        <v>0.20856495173652009</v>
      </c>
      <c r="O980" s="4">
        <f t="shared" si="329"/>
        <v>0.23596772080051326</v>
      </c>
      <c r="P980" s="4">
        <v>0</v>
      </c>
      <c r="Q980" s="4">
        <f t="shared" si="316"/>
        <v>0</v>
      </c>
      <c r="R980" s="5">
        <v>0</v>
      </c>
      <c r="S980" s="5">
        <f t="shared" si="317"/>
        <v>-11.930047384569791</v>
      </c>
      <c r="T980" s="5">
        <f t="shared" si="318"/>
        <v>22.12658576597498</v>
      </c>
      <c r="U980" s="6">
        <f t="shared" si="319"/>
        <v>1592.7370865059049</v>
      </c>
      <c r="V980" s="5">
        <v>0</v>
      </c>
      <c r="W980" s="5">
        <f t="shared" si="320"/>
        <v>12.608401802281554</v>
      </c>
      <c r="X980" s="5">
        <f t="shared" si="321"/>
        <v>6.7981039883803369</v>
      </c>
      <c r="Y980" s="5">
        <v>0</v>
      </c>
      <c r="Z980" s="5">
        <f t="shared" si="336"/>
        <v>0.67835441771176264</v>
      </c>
      <c r="AA980" s="5">
        <f t="shared" si="322"/>
        <v>-3.2493102456446827</v>
      </c>
      <c r="AB980">
        <f t="shared" si="330"/>
        <v>0</v>
      </c>
    </row>
    <row r="981" spans="1:28" x14ac:dyDescent="0.25">
      <c r="A981">
        <f t="shared" si="334"/>
        <v>9.4899999999998421</v>
      </c>
      <c r="B981">
        <v>0</v>
      </c>
      <c r="C981" s="5">
        <f t="shared" si="323"/>
        <v>587.70200768730933</v>
      </c>
      <c r="D981" s="5">
        <f t="shared" si="324"/>
        <v>-330.66294293103755</v>
      </c>
      <c r="E981" s="2">
        <f t="shared" si="325"/>
        <v>587.70200768730933</v>
      </c>
      <c r="F981" s="2">
        <f t="shared" si="326"/>
        <v>0</v>
      </c>
      <c r="G981" s="3">
        <v>0</v>
      </c>
      <c r="H981" s="3">
        <f t="shared" si="327"/>
        <v>50.877773021816282</v>
      </c>
      <c r="I981" s="3">
        <f t="shared" si="335"/>
        <v>-94.382605502918125</v>
      </c>
      <c r="J981" s="2">
        <f t="shared" si="312"/>
        <v>107.22231115387751</v>
      </c>
      <c r="K981" s="2">
        <f t="shared" si="313"/>
        <v>107.22231115387751</v>
      </c>
      <c r="L981" s="2">
        <f t="shared" si="314"/>
        <v>73.089509989009883</v>
      </c>
      <c r="M981" s="5">
        <f t="shared" si="315"/>
        <v>0.41409681851789942</v>
      </c>
      <c r="N981" s="4">
        <f t="shared" si="328"/>
        <v>0.20842496292137092</v>
      </c>
      <c r="O981" s="4">
        <f t="shared" si="329"/>
        <v>0.23589601810626398</v>
      </c>
      <c r="P981" s="4">
        <v>0</v>
      </c>
      <c r="Q981" s="4">
        <f t="shared" si="316"/>
        <v>0</v>
      </c>
      <c r="R981" s="5">
        <v>0</v>
      </c>
      <c r="S981" s="5">
        <f t="shared" si="317"/>
        <v>-11.935040951227194</v>
      </c>
      <c r="T981" s="5">
        <f t="shared" si="318"/>
        <v>22.140518243159448</v>
      </c>
      <c r="U981" s="6">
        <f t="shared" si="319"/>
        <v>1592.100119073282</v>
      </c>
      <c r="V981" s="5">
        <v>0</v>
      </c>
      <c r="W981" s="5">
        <f t="shared" si="320"/>
        <v>12.612654477915651</v>
      </c>
      <c r="X981" s="5">
        <f t="shared" si="321"/>
        <v>6.7989622485061298</v>
      </c>
      <c r="Y981" s="5">
        <v>0</v>
      </c>
      <c r="Z981" s="5">
        <f t="shared" si="336"/>
        <v>0.67761352668845731</v>
      </c>
      <c r="AA981" s="5">
        <f t="shared" si="322"/>
        <v>-3.2345195083344223</v>
      </c>
      <c r="AB981">
        <f t="shared" si="330"/>
        <v>0</v>
      </c>
    </row>
    <row r="982" spans="1:28" x14ac:dyDescent="0.25">
      <c r="A982">
        <f t="shared" si="334"/>
        <v>9.4999999999998419</v>
      </c>
      <c r="B982">
        <v>0</v>
      </c>
      <c r="C982" s="5">
        <f t="shared" si="323"/>
        <v>588.21081929820389</v>
      </c>
      <c r="D982" s="5">
        <f t="shared" si="324"/>
        <v>-331.60693071204219</v>
      </c>
      <c r="E982" s="2">
        <f t="shared" si="325"/>
        <v>588.21081929820389</v>
      </c>
      <c r="F982" s="2">
        <f t="shared" si="326"/>
        <v>0</v>
      </c>
      <c r="G982" s="3">
        <v>0</v>
      </c>
      <c r="H982" s="3">
        <f t="shared" si="327"/>
        <v>50.884549157083164</v>
      </c>
      <c r="I982" s="3">
        <f t="shared" si="335"/>
        <v>-94.414950698001462</v>
      </c>
      <c r="J982" s="2">
        <f t="shared" si="312"/>
        <v>107.25399879829963</v>
      </c>
      <c r="K982" s="2">
        <f t="shared" si="313"/>
        <v>107.25399879829963</v>
      </c>
      <c r="L982" s="2">
        <f t="shared" si="314"/>
        <v>73.111110291956123</v>
      </c>
      <c r="M982" s="5">
        <f t="shared" si="315"/>
        <v>0.41409200252812683</v>
      </c>
      <c r="N982" s="4">
        <f t="shared" si="328"/>
        <v>0.20828538002161257</v>
      </c>
      <c r="O982" s="4">
        <f t="shared" si="329"/>
        <v>0.23582447081991983</v>
      </c>
      <c r="P982" s="4">
        <v>0</v>
      </c>
      <c r="Q982" s="4">
        <f t="shared" si="316"/>
        <v>0</v>
      </c>
      <c r="R982" s="5">
        <v>0</v>
      </c>
      <c r="S982" s="5">
        <f t="shared" si="317"/>
        <v>-11.940019308000162</v>
      </c>
      <c r="T982" s="5">
        <f t="shared" si="318"/>
        <v>22.154393680838922</v>
      </c>
      <c r="U982" s="6">
        <f t="shared" si="319"/>
        <v>1591.4634063766814</v>
      </c>
      <c r="V982" s="5">
        <v>0</v>
      </c>
      <c r="W982" s="5">
        <f t="shared" si="320"/>
        <v>12.616877733022971</v>
      </c>
      <c r="X982" s="5">
        <f t="shared" si="321"/>
        <v>6.7998143352152924</v>
      </c>
      <c r="Y982" s="5">
        <v>0</v>
      </c>
      <c r="Z982" s="5">
        <f t="shared" si="336"/>
        <v>0.67685842502280913</v>
      </c>
      <c r="AA982" s="5">
        <f t="shared" si="322"/>
        <v>-3.219791983945786</v>
      </c>
      <c r="AB982">
        <f t="shared" si="330"/>
        <v>0</v>
      </c>
    </row>
    <row r="983" spans="1:28" x14ac:dyDescent="0.25">
      <c r="A983">
        <f t="shared" si="334"/>
        <v>9.5099999999998417</v>
      </c>
      <c r="B983">
        <v>0</v>
      </c>
      <c r="C983" s="5">
        <f t="shared" si="323"/>
        <v>588.71969863269589</v>
      </c>
      <c r="D983" s="5">
        <f t="shared" si="324"/>
        <v>-332.55124120862138</v>
      </c>
      <c r="E983" s="2">
        <f t="shared" si="325"/>
        <v>588.71969863269589</v>
      </c>
      <c r="F983" s="2">
        <f t="shared" si="326"/>
        <v>0</v>
      </c>
      <c r="G983" s="3">
        <v>0</v>
      </c>
      <c r="H983" s="3">
        <f t="shared" si="327"/>
        <v>50.891317741333395</v>
      </c>
      <c r="I983" s="3">
        <f t="shared" si="335"/>
        <v>-94.447148617840924</v>
      </c>
      <c r="J983" s="2">
        <f t="shared" si="312"/>
        <v>107.28555402984078</v>
      </c>
      <c r="K983" s="2">
        <f t="shared" si="313"/>
        <v>107.28555402984078</v>
      </c>
      <c r="L983" s="2">
        <f t="shared" si="314"/>
        <v>73.132620333906459</v>
      </c>
      <c r="M983" s="5">
        <f t="shared" si="315"/>
        <v>0.41408720369130131</v>
      </c>
      <c r="N983" s="4">
        <f t="shared" si="328"/>
        <v>0.20814620116469873</v>
      </c>
      <c r="O983" s="4">
        <f t="shared" si="329"/>
        <v>0.23575307838054371</v>
      </c>
      <c r="P983" s="4">
        <v>0</v>
      </c>
      <c r="Q983" s="4">
        <f t="shared" si="316"/>
        <v>0</v>
      </c>
      <c r="R983" s="5">
        <v>0</v>
      </c>
      <c r="S983" s="5">
        <f t="shared" si="317"/>
        <v>-11.94498246510449</v>
      </c>
      <c r="T983" s="5">
        <f t="shared" si="318"/>
        <v>22.168212264681451</v>
      </c>
      <c r="U983" s="6">
        <f t="shared" si="319"/>
        <v>1590.8269483142292</v>
      </c>
      <c r="V983" s="5">
        <v>0</v>
      </c>
      <c r="W983" s="5">
        <f t="shared" si="320"/>
        <v>12.621071689740225</v>
      </c>
      <c r="X983" s="5">
        <f t="shared" si="321"/>
        <v>6.8006602528325262</v>
      </c>
      <c r="Y983" s="5">
        <v>0</v>
      </c>
      <c r="Z983" s="5">
        <f t="shared" si="336"/>
        <v>0.67608922463573506</v>
      </c>
      <c r="AA983" s="5">
        <f t="shared" si="322"/>
        <v>-3.2051274824860236</v>
      </c>
      <c r="AB983">
        <f t="shared" si="330"/>
        <v>0</v>
      </c>
    </row>
    <row r="984" spans="1:28" x14ac:dyDescent="0.25">
      <c r="A984">
        <f t="shared" si="334"/>
        <v>9.5199999999998415</v>
      </c>
      <c r="B984">
        <v>0</v>
      </c>
      <c r="C984" s="5">
        <f t="shared" si="323"/>
        <v>589.2286456145705</v>
      </c>
      <c r="D984" s="5">
        <f t="shared" si="324"/>
        <v>-333.49587295117391</v>
      </c>
      <c r="E984" s="2">
        <f t="shared" si="325"/>
        <v>589.2286456145705</v>
      </c>
      <c r="F984" s="2">
        <f t="shared" si="326"/>
        <v>0</v>
      </c>
      <c r="G984" s="3">
        <v>0</v>
      </c>
      <c r="H984" s="3">
        <f t="shared" si="327"/>
        <v>50.89807863357975</v>
      </c>
      <c r="I984" s="3">
        <f t="shared" si="335"/>
        <v>-94.47919989266579</v>
      </c>
      <c r="J984" s="2">
        <f t="shared" si="312"/>
        <v>107.31697731928703</v>
      </c>
      <c r="K984" s="2">
        <f t="shared" si="313"/>
        <v>107.31697731928703</v>
      </c>
      <c r="L984" s="2">
        <f t="shared" si="314"/>
        <v>73.154040435778484</v>
      </c>
      <c r="M984" s="5">
        <f t="shared" si="315"/>
        <v>0.4140824219152891</v>
      </c>
      <c r="N984" s="4">
        <f t="shared" si="328"/>
        <v>0.20800742448687604</v>
      </c>
      <c r="O984" s="4">
        <f t="shared" si="329"/>
        <v>0.23568184022849797</v>
      </c>
      <c r="P984" s="4">
        <v>0</v>
      </c>
      <c r="Q984" s="4">
        <f t="shared" si="316"/>
        <v>0</v>
      </c>
      <c r="R984" s="5">
        <v>0</v>
      </c>
      <c r="S984" s="5">
        <f t="shared" si="317"/>
        <v>-11.949930432932316</v>
      </c>
      <c r="T984" s="5">
        <f t="shared" si="318"/>
        <v>22.181974180290517</v>
      </c>
      <c r="U984" s="6">
        <f t="shared" si="319"/>
        <v>1590.1907447840927</v>
      </c>
      <c r="V984" s="5">
        <v>0</v>
      </c>
      <c r="W984" s="5">
        <f t="shared" si="320"/>
        <v>12.625236469905966</v>
      </c>
      <c r="X984" s="5">
        <f t="shared" si="321"/>
        <v>6.8015000057456705</v>
      </c>
      <c r="Y984" s="5">
        <v>0</v>
      </c>
      <c r="Z984" s="5">
        <f t="shared" si="336"/>
        <v>0.67530603697364988</v>
      </c>
      <c r="AA984" s="5">
        <f t="shared" si="322"/>
        <v>-3.1905258139638129</v>
      </c>
      <c r="AB984">
        <f t="shared" si="330"/>
        <v>0</v>
      </c>
    </row>
    <row r="985" spans="1:28" x14ac:dyDescent="0.25">
      <c r="A985">
        <f t="shared" si="334"/>
        <v>9.5299999999998413</v>
      </c>
      <c r="B985">
        <v>0</v>
      </c>
      <c r="C985" s="5">
        <f t="shared" si="323"/>
        <v>589.73766016620812</v>
      </c>
      <c r="D985" s="5">
        <f t="shared" si="324"/>
        <v>-334.44082447639124</v>
      </c>
      <c r="E985" s="2">
        <f t="shared" si="325"/>
        <v>589.73766016620812</v>
      </c>
      <c r="F985" s="2">
        <f t="shared" si="326"/>
        <v>0</v>
      </c>
      <c r="G985" s="3">
        <v>0</v>
      </c>
      <c r="H985" s="3">
        <f t="shared" si="327"/>
        <v>50.90483169394949</v>
      </c>
      <c r="I985" s="3">
        <f t="shared" si="335"/>
        <v>-94.511105150805435</v>
      </c>
      <c r="J985" s="2">
        <f t="shared" si="312"/>
        <v>107.34826913656283</v>
      </c>
      <c r="K985" s="2">
        <f t="shared" si="313"/>
        <v>107.34826913656283</v>
      </c>
      <c r="L985" s="2">
        <f t="shared" si="314"/>
        <v>73.175370917902399</v>
      </c>
      <c r="M985" s="5">
        <f t="shared" si="315"/>
        <v>0.41407765710850974</v>
      </c>
      <c r="N985" s="4">
        <f t="shared" si="328"/>
        <v>0.20786904813314344</v>
      </c>
      <c r="O985" s="4">
        <f t="shared" si="329"/>
        <v>0.23561075580544735</v>
      </c>
      <c r="P985" s="4">
        <v>0</v>
      </c>
      <c r="Q985" s="4">
        <f t="shared" si="316"/>
        <v>0</v>
      </c>
      <c r="R985" s="5">
        <v>0</v>
      </c>
      <c r="S985" s="5">
        <f t="shared" si="317"/>
        <v>-11.954863222050932</v>
      </c>
      <c r="T985" s="5">
        <f t="shared" si="318"/>
        <v>22.195679613199612</v>
      </c>
      <c r="U985" s="6">
        <f t="shared" si="319"/>
        <v>1589.5547956844782</v>
      </c>
      <c r="V985" s="5">
        <v>0</v>
      </c>
      <c r="W985" s="5">
        <f t="shared" si="320"/>
        <v>12.62937219505932</v>
      </c>
      <c r="X985" s="5">
        <f t="shared" si="321"/>
        <v>6.8023335984053004</v>
      </c>
      <c r="Y985" s="5">
        <v>0</v>
      </c>
      <c r="Z985" s="5">
        <f t="shared" si="336"/>
        <v>0.67450897300838797</v>
      </c>
      <c r="AA985" s="5">
        <f t="shared" si="322"/>
        <v>-3.1759867883950861</v>
      </c>
      <c r="AB985">
        <f t="shared" si="330"/>
        <v>0</v>
      </c>
    </row>
    <row r="986" spans="1:28" x14ac:dyDescent="0.25">
      <c r="A986">
        <f t="shared" si="334"/>
        <v>9.5399999999998411</v>
      </c>
      <c r="B986">
        <v>0</v>
      </c>
      <c r="C986" s="5">
        <f t="shared" si="323"/>
        <v>590.24674220859629</v>
      </c>
      <c r="D986" s="5">
        <f t="shared" si="324"/>
        <v>-335.38609432723871</v>
      </c>
      <c r="E986" s="2">
        <f t="shared" si="325"/>
        <v>590.24674220859629</v>
      </c>
      <c r="F986" s="2">
        <f t="shared" si="326"/>
        <v>0</v>
      </c>
      <c r="G986" s="3">
        <v>0</v>
      </c>
      <c r="H986" s="3">
        <f t="shared" si="327"/>
        <v>50.911576783679571</v>
      </c>
      <c r="I986" s="3">
        <f t="shared" si="335"/>
        <v>-94.542865018689383</v>
      </c>
      <c r="J986" s="2">
        <f t="shared" si="312"/>
        <v>107.37942995072483</v>
      </c>
      <c r="K986" s="2">
        <f t="shared" si="313"/>
        <v>107.37942995072483</v>
      </c>
      <c r="L986" s="2">
        <f t="shared" si="314"/>
        <v>73.196612100016921</v>
      </c>
      <c r="M986" s="5">
        <f t="shared" si="315"/>
        <v>0.41407290917993245</v>
      </c>
      <c r="N986" s="4">
        <f t="shared" si="328"/>
        <v>0.20773107025721263</v>
      </c>
      <c r="O986" s="4">
        <f t="shared" si="329"/>
        <v>0.23553982455436295</v>
      </c>
      <c r="P986" s="4">
        <v>0</v>
      </c>
      <c r="Q986" s="4">
        <f t="shared" si="316"/>
        <v>0</v>
      </c>
      <c r="R986" s="5">
        <v>0</v>
      </c>
      <c r="S986" s="5">
        <f t="shared" si="317"/>
        <v>-11.959780843201587</v>
      </c>
      <c r="T986" s="5">
        <f t="shared" si="318"/>
        <v>22.20932874886681</v>
      </c>
      <c r="U986" s="6">
        <f t="shared" si="319"/>
        <v>1588.9191009136343</v>
      </c>
      <c r="V986" s="5">
        <v>0</v>
      </c>
      <c r="W986" s="5">
        <f t="shared" si="320"/>
        <v>12.633478986438799</v>
      </c>
      <c r="X986" s="5">
        <f t="shared" si="321"/>
        <v>6.8031610353243934</v>
      </c>
      <c r="Y986" s="5">
        <v>0</v>
      </c>
      <c r="Z986" s="5">
        <f t="shared" si="336"/>
        <v>0.67369814323721222</v>
      </c>
      <c r="AA986" s="5">
        <f t="shared" si="322"/>
        <v>-3.1615102158087964</v>
      </c>
      <c r="AB986">
        <f t="shared" si="330"/>
        <v>0</v>
      </c>
    </row>
    <row r="987" spans="1:28" x14ac:dyDescent="0.25">
      <c r="A987">
        <f t="shared" si="334"/>
        <v>9.5499999999998408</v>
      </c>
      <c r="B987">
        <v>0</v>
      </c>
      <c r="C987" s="5">
        <f t="shared" si="323"/>
        <v>590.75589166134023</v>
      </c>
      <c r="D987" s="5">
        <f t="shared" si="324"/>
        <v>-336.3316810529364</v>
      </c>
      <c r="E987" s="2">
        <f t="shared" si="325"/>
        <v>590.75589166134023</v>
      </c>
      <c r="F987" s="2">
        <f t="shared" si="326"/>
        <v>0</v>
      </c>
      <c r="G987" s="3">
        <v>0</v>
      </c>
      <c r="H987" s="3">
        <f t="shared" si="327"/>
        <v>50.918313765111947</v>
      </c>
      <c r="I987" s="3">
        <f t="shared" si="335"/>
        <v>-94.574480120847468</v>
      </c>
      <c r="J987" s="2">
        <f t="shared" si="312"/>
        <v>107.41046022995602</v>
      </c>
      <c r="K987" s="2">
        <f t="shared" si="313"/>
        <v>107.41046022995602</v>
      </c>
      <c r="L987" s="2">
        <f t="shared" si="314"/>
        <v>73.217764301265177</v>
      </c>
      <c r="M987" s="5">
        <f t="shared" si="315"/>
        <v>0.41406817803907209</v>
      </c>
      <c r="N987" s="4">
        <f t="shared" si="328"/>
        <v>0.20759348902146726</v>
      </c>
      <c r="O987" s="4">
        <f t="shared" si="329"/>
        <v>0.23546904591952481</v>
      </c>
      <c r="P987" s="4">
        <v>0</v>
      </c>
      <c r="Q987" s="4">
        <f t="shared" si="316"/>
        <v>0</v>
      </c>
      <c r="R987" s="5">
        <v>0</v>
      </c>
      <c r="S987" s="5">
        <f t="shared" si="317"/>
        <v>-11.964683307298314</v>
      </c>
      <c r="T987" s="5">
        <f t="shared" si="318"/>
        <v>22.22292177266943</v>
      </c>
      <c r="U987" s="6">
        <f t="shared" si="319"/>
        <v>1588.2836603698502</v>
      </c>
      <c r="V987" s="5">
        <v>0</v>
      </c>
      <c r="W987" s="5">
        <f t="shared" si="320"/>
        <v>12.637556964981091</v>
      </c>
      <c r="X987" s="5">
        <f t="shared" si="321"/>
        <v>6.8039823210779371</v>
      </c>
      <c r="Y987" s="5">
        <v>0</v>
      </c>
      <c r="Z987" s="5">
        <f t="shared" si="336"/>
        <v>0.67287365768277674</v>
      </c>
      <c r="AA987" s="5">
        <f t="shared" si="322"/>
        <v>-3.1470959062526305</v>
      </c>
      <c r="AB987">
        <f t="shared" si="330"/>
        <v>0</v>
      </c>
    </row>
    <row r="988" spans="1:28" x14ac:dyDescent="0.25">
      <c r="A988">
        <f t="shared" si="334"/>
        <v>9.5599999999998406</v>
      </c>
      <c r="B988">
        <v>0</v>
      </c>
      <c r="C988" s="5">
        <f t="shared" si="323"/>
        <v>591.2651084426742</v>
      </c>
      <c r="D988" s="5">
        <f t="shared" si="324"/>
        <v>-337.2775832089402</v>
      </c>
      <c r="E988" s="2">
        <f t="shared" si="325"/>
        <v>591.2651084426742</v>
      </c>
      <c r="F988" s="2">
        <f t="shared" si="326"/>
        <v>0</v>
      </c>
      <c r="G988" s="3">
        <v>0</v>
      </c>
      <c r="H988" s="3">
        <f t="shared" si="327"/>
        <v>50.925042501688772</v>
      </c>
      <c r="I988" s="3">
        <f t="shared" si="335"/>
        <v>-94.60595107991</v>
      </c>
      <c r="J988" s="2">
        <f t="shared" si="312"/>
        <v>107.44136044155962</v>
      </c>
      <c r="K988" s="2">
        <f t="shared" si="313"/>
        <v>107.44136044155962</v>
      </c>
      <c r="L988" s="2">
        <f t="shared" si="314"/>
        <v>73.238827840190609</v>
      </c>
      <c r="M988" s="5">
        <f t="shared" si="315"/>
        <v>0.41406346359598645</v>
      </c>
      <c r="N988" s="4">
        <f t="shared" si="328"/>
        <v>0.20745630259692399</v>
      </c>
      <c r="O988" s="4">
        <f t="shared" si="329"/>
        <v>0.23539841934652558</v>
      </c>
      <c r="P988" s="4">
        <v>0</v>
      </c>
      <c r="Q988" s="4">
        <f t="shared" si="316"/>
        <v>0</v>
      </c>
      <c r="R988" s="5">
        <v>0</v>
      </c>
      <c r="S988" s="5">
        <f t="shared" si="317"/>
        <v>-11.969570625426705</v>
      </c>
      <c r="T988" s="5">
        <f t="shared" si="318"/>
        <v>22.236458869898723</v>
      </c>
      <c r="U988" s="6">
        <f t="shared" si="319"/>
        <v>1587.6484739514549</v>
      </c>
      <c r="V988" s="5">
        <v>0</v>
      </c>
      <c r="W988" s="5">
        <f t="shared" si="320"/>
        <v>12.641606251319887</v>
      </c>
      <c r="X988" s="5">
        <f t="shared" si="321"/>
        <v>6.8047974603025585</v>
      </c>
      <c r="Y988" s="5">
        <v>0</v>
      </c>
      <c r="Z988" s="5">
        <f t="shared" si="336"/>
        <v>0.67203562589318189</v>
      </c>
      <c r="AA988" s="5">
        <f t="shared" si="322"/>
        <v>-3.1327436697987174</v>
      </c>
      <c r="AB988">
        <f t="shared" si="330"/>
        <v>0</v>
      </c>
    </row>
    <row r="989" spans="1:28" x14ac:dyDescent="0.25">
      <c r="A989">
        <f t="shared" si="334"/>
        <v>9.5699999999998404</v>
      </c>
      <c r="B989">
        <v>0</v>
      </c>
      <c r="C989" s="5">
        <f t="shared" si="323"/>
        <v>591.77439246947245</v>
      </c>
      <c r="D989" s="5">
        <f t="shared" si="324"/>
        <v>-338.22379935692277</v>
      </c>
      <c r="E989" s="2">
        <f t="shared" si="325"/>
        <v>591.77439246947245</v>
      </c>
      <c r="F989" s="2">
        <f t="shared" si="326"/>
        <v>0</v>
      </c>
      <c r="G989" s="3">
        <v>0</v>
      </c>
      <c r="H989" s="3">
        <f t="shared" si="327"/>
        <v>50.931762857947703</v>
      </c>
      <c r="I989" s="3">
        <f t="shared" si="335"/>
        <v>-94.637278516607992</v>
      </c>
      <c r="J989" s="2">
        <f t="shared" si="312"/>
        <v>107.47213105195343</v>
      </c>
      <c r="K989" s="2">
        <f t="shared" si="313"/>
        <v>107.47213105195343</v>
      </c>
      <c r="L989" s="2">
        <f t="shared" si="314"/>
        <v>73.259803034733068</v>
      </c>
      <c r="M989" s="5">
        <f t="shared" si="315"/>
        <v>0.41405876576127176</v>
      </c>
      <c r="N989" s="4">
        <f t="shared" si="328"/>
        <v>0.20731950916319214</v>
      </c>
      <c r="O989" s="4">
        <f t="shared" si="329"/>
        <v>0.23532794428227344</v>
      </c>
      <c r="P989" s="4">
        <v>0</v>
      </c>
      <c r="Q989" s="4">
        <f t="shared" si="316"/>
        <v>0</v>
      </c>
      <c r="R989" s="5">
        <v>0</v>
      </c>
      <c r="S989" s="5">
        <f t="shared" si="317"/>
        <v>-11.974442808842749</v>
      </c>
      <c r="T989" s="5">
        <f t="shared" si="318"/>
        <v>22.249940225754603</v>
      </c>
      <c r="U989" s="6">
        <f t="shared" si="319"/>
        <v>1587.0135415568193</v>
      </c>
      <c r="V989" s="5">
        <v>0</v>
      </c>
      <c r="W989" s="5">
        <f t="shared" si="320"/>
        <v>12.645626965784761</v>
      </c>
      <c r="X989" s="5">
        <f t="shared" si="321"/>
        <v>6.8056064576961672</v>
      </c>
      <c r="Y989" s="5">
        <v>0</v>
      </c>
      <c r="Z989" s="5">
        <f t="shared" si="336"/>
        <v>0.67118415694201161</v>
      </c>
      <c r="AA989" s="5">
        <f t="shared" si="322"/>
        <v>-3.1184533165492283</v>
      </c>
      <c r="AB989">
        <f t="shared" si="330"/>
        <v>0</v>
      </c>
    </row>
    <row r="990" spans="1:28" x14ac:dyDescent="0.25">
      <c r="A990">
        <f t="shared" si="334"/>
        <v>9.5799999999998402</v>
      </c>
      <c r="B990">
        <v>0</v>
      </c>
      <c r="C990" s="5">
        <f t="shared" si="323"/>
        <v>592.28374365725972</v>
      </c>
      <c r="D990" s="5">
        <f t="shared" si="324"/>
        <v>-339.1703280647547</v>
      </c>
      <c r="E990" s="2">
        <f t="shared" si="325"/>
        <v>592.28374365725972</v>
      </c>
      <c r="F990" s="2">
        <f t="shared" si="326"/>
        <v>0</v>
      </c>
      <c r="G990" s="3">
        <v>0</v>
      </c>
      <c r="H990" s="3">
        <f t="shared" si="327"/>
        <v>50.938474699517123</v>
      </c>
      <c r="I990" s="3">
        <f t="shared" si="335"/>
        <v>-94.668463049773479</v>
      </c>
      <c r="J990" s="2">
        <f t="shared" si="312"/>
        <v>107.50277252666405</v>
      </c>
      <c r="K990" s="2">
        <f t="shared" si="313"/>
        <v>107.50277252666405</v>
      </c>
      <c r="L990" s="2">
        <f t="shared" si="314"/>
        <v>73.280690202224974</v>
      </c>
      <c r="M990" s="5">
        <f t="shared" si="315"/>
        <v>0.41405408444606007</v>
      </c>
      <c r="N990" s="4">
        <f t="shared" si="328"/>
        <v>0.20718310690843436</v>
      </c>
      <c r="O990" s="4">
        <f t="shared" si="329"/>
        <v>0.23525762017499491</v>
      </c>
      <c r="P990" s="4">
        <v>0</v>
      </c>
      <c r="Q990" s="4">
        <f t="shared" si="316"/>
        <v>0</v>
      </c>
      <c r="R990" s="5">
        <v>0</v>
      </c>
      <c r="S990" s="5">
        <f t="shared" si="317"/>
        <v>-11.979299868971642</v>
      </c>
      <c r="T990" s="5">
        <f t="shared" si="318"/>
        <v>22.263366025340538</v>
      </c>
      <c r="U990" s="6">
        <f t="shared" si="319"/>
        <v>1586.3788630843535</v>
      </c>
      <c r="V990" s="5">
        <v>0</v>
      </c>
      <c r="W990" s="5">
        <f t="shared" si="320"/>
        <v>12.649619228400031</v>
      </c>
      <c r="X990" s="5">
        <f t="shared" si="321"/>
        <v>6.8064093180175709</v>
      </c>
      <c r="Y990" s="5">
        <v>0</v>
      </c>
      <c r="Z990" s="5">
        <f t="shared" si="336"/>
        <v>0.67031935942838849</v>
      </c>
      <c r="AA990" s="5">
        <f t="shared" si="322"/>
        <v>-3.1042246566418896</v>
      </c>
      <c r="AB990">
        <f t="shared" si="330"/>
        <v>0</v>
      </c>
    </row>
    <row r="991" spans="1:28" x14ac:dyDescent="0.25">
      <c r="A991">
        <f t="shared" si="334"/>
        <v>9.58999999999984</v>
      </c>
      <c r="B991">
        <v>0</v>
      </c>
      <c r="C991" s="5">
        <f t="shared" si="323"/>
        <v>592.79316192022281</v>
      </c>
      <c r="D991" s="5">
        <f t="shared" si="324"/>
        <v>-340.11716790648524</v>
      </c>
      <c r="E991" s="2">
        <f t="shared" si="325"/>
        <v>592.79316192022281</v>
      </c>
      <c r="F991" s="2">
        <f t="shared" si="326"/>
        <v>0</v>
      </c>
      <c r="G991" s="3">
        <v>0</v>
      </c>
      <c r="H991" s="3">
        <f t="shared" si="327"/>
        <v>50.945177893111406</v>
      </c>
      <c r="I991" s="3">
        <f t="shared" si="335"/>
        <v>-94.699505296339893</v>
      </c>
      <c r="J991" s="2">
        <f t="shared" si="312"/>
        <v>107.53328533032121</v>
      </c>
      <c r="K991" s="2">
        <f t="shared" si="313"/>
        <v>107.53328533032121</v>
      </c>
      <c r="L991" s="2">
        <f t="shared" si="314"/>
        <v>73.301489659387315</v>
      </c>
      <c r="M991" s="5">
        <f t="shared" si="315"/>
        <v>0.41404941956201469</v>
      </c>
      <c r="N991" s="4">
        <f t="shared" si="328"/>
        <v>0.20704709402932736</v>
      </c>
      <c r="O991" s="4">
        <f t="shared" si="329"/>
        <v>0.23518744647423823</v>
      </c>
      <c r="P991" s="4">
        <v>0</v>
      </c>
      <c r="Q991" s="4">
        <f t="shared" si="316"/>
        <v>0</v>
      </c>
      <c r="R991" s="5">
        <v>0</v>
      </c>
      <c r="S991" s="5">
        <f t="shared" si="317"/>
        <v>-11.984141817406579</v>
      </c>
      <c r="T991" s="5">
        <f t="shared" si="318"/>
        <v>22.276736453658316</v>
      </c>
      <c r="U991" s="6">
        <f t="shared" si="319"/>
        <v>1585.744438432509</v>
      </c>
      <c r="V991" s="5">
        <v>0</v>
      </c>
      <c r="W991" s="5">
        <f t="shared" si="320"/>
        <v>12.653583158883691</v>
      </c>
      <c r="X991" s="5">
        <f t="shared" si="321"/>
        <v>6.8072060460861064</v>
      </c>
      <c r="Y991" s="5">
        <v>0</v>
      </c>
      <c r="Z991" s="5">
        <f t="shared" si="336"/>
        <v>0.66944134147711232</v>
      </c>
      <c r="AA991" s="5">
        <f t="shared" si="322"/>
        <v>-3.0900575002555755</v>
      </c>
      <c r="AB991">
        <f t="shared" si="330"/>
        <v>0</v>
      </c>
    </row>
    <row r="992" spans="1:28" x14ac:dyDescent="0.25">
      <c r="A992">
        <f t="shared" si="334"/>
        <v>9.5999999999998398</v>
      </c>
      <c r="B992">
        <v>0</v>
      </c>
      <c r="C992" s="5">
        <f t="shared" si="323"/>
        <v>593.302647171221</v>
      </c>
      <c r="D992" s="5">
        <f t="shared" si="324"/>
        <v>-341.06431746232369</v>
      </c>
      <c r="E992" s="2">
        <f t="shared" si="325"/>
        <v>593.302647171221</v>
      </c>
      <c r="F992" s="2">
        <f t="shared" si="326"/>
        <v>0</v>
      </c>
      <c r="G992" s="3">
        <v>0</v>
      </c>
      <c r="H992" s="3">
        <f t="shared" si="327"/>
        <v>50.951872306526177</v>
      </c>
      <c r="I992" s="3">
        <f t="shared" si="335"/>
        <v>-94.730405871342455</v>
      </c>
      <c r="J992" s="2">
        <f t="shared" ref="J992:J1055" si="337">SQRT(G992^2+H992^2+I992^2)</f>
        <v>107.56366992665238</v>
      </c>
      <c r="K992" s="2">
        <f t="shared" ref="K992:K1055" si="338">IF(D992&gt;=hwind,SQRT((G992-vxw)^2+(H992-vyw)^2+I992^2),J992)</f>
        <v>107.56366992665238</v>
      </c>
      <c r="L992" s="2">
        <f t="shared" ref="L992:L1055" si="339">J992/1.467</f>
        <v>73.322201722326085</v>
      </c>
      <c r="M992" s="5">
        <f t="shared" ref="M992:M1055" si="340">$G$9*(1+cdspin*N992^2)</f>
        <v>0.41404477102132792</v>
      </c>
      <c r="N992" s="4">
        <f t="shared" si="328"/>
        <v>0.20691146873102248</v>
      </c>
      <c r="O992" s="4">
        <f t="shared" si="329"/>
        <v>0.23511742263087554</v>
      </c>
      <c r="P992" s="4">
        <v>0</v>
      </c>
      <c r="Q992" s="4">
        <f t="shared" ref="Q992:Q1055" si="341">IF(D992&gt;=hwind,vyw,0)</f>
        <v>0</v>
      </c>
      <c r="R992" s="5">
        <v>0</v>
      </c>
      <c r="S992" s="5">
        <f t="shared" ref="S992:S1055" si="342">-const*$M992*$K992*(H992-Q992)</f>
        <v>-11.988968665907606</v>
      </c>
      <c r="T992" s="5">
        <f t="shared" ref="T992:T1055" si="343">-const*$M992*$K992*I992</f>
        <v>22.290051695603061</v>
      </c>
      <c r="U992" s="6">
        <f t="shared" ref="U992:U1055" si="344">omega*EXP(-A992/tau)*30/PI()</f>
        <v>1585.1102674997783</v>
      </c>
      <c r="V992" s="5">
        <v>0</v>
      </c>
      <c r="W992" s="5">
        <f t="shared" ref="W992:W1055" si="345">const*($O992/omega)*K992*(wz*(G992-P992)-wx*I992)</f>
        <v>12.657518876646341</v>
      </c>
      <c r="X992" s="5">
        <f t="shared" ref="X992:X1055" si="346">const*($O992/omega)*K992*(wx*(H992-Q992)-wy*(G992-P992))</f>
        <v>6.8079966467812785</v>
      </c>
      <c r="Y992" s="5">
        <v>0</v>
      </c>
      <c r="Z992" s="5">
        <f t="shared" si="336"/>
        <v>0.66855021073873466</v>
      </c>
      <c r="AA992" s="5">
        <f t="shared" ref="AA992:AA1055" si="347">T992+X992-32.174</f>
        <v>-3.0759516576156614</v>
      </c>
      <c r="AB992">
        <f t="shared" si="330"/>
        <v>0</v>
      </c>
    </row>
    <row r="993" spans="1:28" x14ac:dyDescent="0.25">
      <c r="A993">
        <f t="shared" si="334"/>
        <v>9.6099999999998396</v>
      </c>
      <c r="B993">
        <v>0</v>
      </c>
      <c r="C993" s="5">
        <f t="shared" ref="C993:C1056" si="348">C992+H992*dt+0.5*Z992*dt*dt</f>
        <v>593.81219932179681</v>
      </c>
      <c r="D993" s="5">
        <f t="shared" ref="D993:D1056" si="349">D992+I992*dt+0.5*AA992*dt*dt</f>
        <v>-342.01177531861998</v>
      </c>
      <c r="E993" s="2">
        <f t="shared" ref="E993:E1056" si="350">SQRT(B993^2+C993^2)</f>
        <v>593.81219932179681</v>
      </c>
      <c r="F993" s="2">
        <f t="shared" ref="F993:F1056" si="351">ATAN2(C993,B993)*180/PI()</f>
        <v>0</v>
      </c>
      <c r="G993" s="3">
        <v>0</v>
      </c>
      <c r="H993" s="3">
        <f t="shared" ref="H993:H1056" si="352">H992+Z992*dt</f>
        <v>50.958557808633564</v>
      </c>
      <c r="I993" s="3">
        <f t="shared" si="335"/>
        <v>-94.761165387918609</v>
      </c>
      <c r="J993" s="2">
        <f t="shared" si="337"/>
        <v>107.59392677847718</v>
      </c>
      <c r="K993" s="2">
        <f t="shared" si="338"/>
        <v>107.59392677847718</v>
      </c>
      <c r="L993" s="2">
        <f t="shared" si="339"/>
        <v>73.342826706528413</v>
      </c>
      <c r="M993" s="5">
        <f t="shared" si="340"/>
        <v>0.41404013873671663</v>
      </c>
      <c r="N993" s="4">
        <f t="shared" ref="N993:N1056" si="353">(romega/K993)*EXP(-A993/(tau*146.7/J993))</f>
        <v>0.20677622922710684</v>
      </c>
      <c r="O993" s="4">
        <f t="shared" ref="O993:O1056" si="354">1/(2.32+0.4/N993)</f>
        <v>0.23504754809710635</v>
      </c>
      <c r="P993" s="4">
        <v>0</v>
      </c>
      <c r="Q993" s="4">
        <f t="shared" si="341"/>
        <v>0</v>
      </c>
      <c r="R993" s="5">
        <v>0</v>
      </c>
      <c r="S993" s="5">
        <f t="shared" si="342"/>
        <v>-11.993780426400397</v>
      </c>
      <c r="T993" s="5">
        <f t="shared" si="343"/>
        <v>22.303311935958124</v>
      </c>
      <c r="U993" s="6">
        <f t="shared" si="344"/>
        <v>1584.4763501846935</v>
      </c>
      <c r="V993" s="5">
        <v>0</v>
      </c>
      <c r="W993" s="5">
        <f t="shared" si="345"/>
        <v>12.661426500790121</v>
      </c>
      <c r="X993" s="5">
        <f t="shared" si="346"/>
        <v>6.8087811250423673</v>
      </c>
      <c r="Y993" s="5">
        <v>0</v>
      </c>
      <c r="Z993" s="5">
        <f t="shared" si="336"/>
        <v>0.66764607438972412</v>
      </c>
      <c r="AA993" s="5">
        <f t="shared" si="347"/>
        <v>-3.0619069389995062</v>
      </c>
      <c r="AB993">
        <f t="shared" ref="AB993:AB1056" si="355">IF($D993*$D994&lt;0,1,0)</f>
        <v>0</v>
      </c>
    </row>
    <row r="994" spans="1:28" x14ac:dyDescent="0.25">
      <c r="A994">
        <f t="shared" si="334"/>
        <v>9.6199999999998393</v>
      </c>
      <c r="B994">
        <v>0</v>
      </c>
      <c r="C994" s="5">
        <f t="shared" si="348"/>
        <v>594.32181828218688</v>
      </c>
      <c r="D994" s="5">
        <f t="shared" si="349"/>
        <v>-342.95954006784609</v>
      </c>
      <c r="E994" s="2">
        <f t="shared" si="350"/>
        <v>594.32181828218688</v>
      </c>
      <c r="F994" s="2">
        <f t="shared" si="351"/>
        <v>0</v>
      </c>
      <c r="G994" s="3">
        <v>0</v>
      </c>
      <c r="H994" s="3">
        <f t="shared" si="352"/>
        <v>50.965234269377461</v>
      </c>
      <c r="I994" s="3">
        <f t="shared" si="335"/>
        <v>-94.791784457308609</v>
      </c>
      <c r="J994" s="2">
        <f t="shared" si="337"/>
        <v>107.62405634770221</v>
      </c>
      <c r="K994" s="2">
        <f t="shared" si="338"/>
        <v>107.62405634770221</v>
      </c>
      <c r="L994" s="2">
        <f t="shared" si="339"/>
        <v>73.363364926859035</v>
      </c>
      <c r="M994" s="5">
        <f t="shared" si="340"/>
        <v>0.41403552262141935</v>
      </c>
      <c r="N994" s="4">
        <f t="shared" si="353"/>
        <v>0.20664137373956401</v>
      </c>
      <c r="O994" s="4">
        <f t="shared" si="354"/>
        <v>0.23497782232645947</v>
      </c>
      <c r="P994" s="4">
        <v>0</v>
      </c>
      <c r="Q994" s="4">
        <f t="shared" si="341"/>
        <v>0</v>
      </c>
      <c r="R994" s="5">
        <v>0</v>
      </c>
      <c r="S994" s="5">
        <f t="shared" si="342"/>
        <v>-11.998577110975102</v>
      </c>
      <c r="T994" s="5">
        <f t="shared" si="343"/>
        <v>22.316517359390161</v>
      </c>
      <c r="U994" s="6">
        <f t="shared" si="344"/>
        <v>1583.8426863858285</v>
      </c>
      <c r="V994" s="5">
        <v>0</v>
      </c>
      <c r="W994" s="5">
        <f t="shared" si="345"/>
        <v>12.66530615010773</v>
      </c>
      <c r="X994" s="5">
        <f t="shared" si="346"/>
        <v>6.8095594858680721</v>
      </c>
      <c r="Y994" s="5">
        <v>0</v>
      </c>
      <c r="Z994" s="5">
        <f t="shared" si="336"/>
        <v>0.66672903913262793</v>
      </c>
      <c r="AA994" s="5">
        <f t="shared" si="347"/>
        <v>-3.0479231547417669</v>
      </c>
      <c r="AB994">
        <f t="shared" si="355"/>
        <v>0</v>
      </c>
    </row>
    <row r="995" spans="1:28" x14ac:dyDescent="0.25">
      <c r="A995">
        <f t="shared" si="334"/>
        <v>9.6299999999998391</v>
      </c>
      <c r="B995">
        <v>0</v>
      </c>
      <c r="C995" s="5">
        <f t="shared" si="348"/>
        <v>594.8315039613326</v>
      </c>
      <c r="D995" s="5">
        <f t="shared" si="349"/>
        <v>-343.90761030857692</v>
      </c>
      <c r="E995" s="2">
        <f t="shared" si="350"/>
        <v>594.8315039613326</v>
      </c>
      <c r="F995" s="2">
        <f t="shared" si="351"/>
        <v>0</v>
      </c>
      <c r="G995" s="3">
        <v>0</v>
      </c>
      <c r="H995" s="3">
        <f t="shared" si="352"/>
        <v>50.971901559768789</v>
      </c>
      <c r="I995" s="3">
        <f t="shared" si="335"/>
        <v>-94.822263688856026</v>
      </c>
      <c r="J995" s="2">
        <f t="shared" si="337"/>
        <v>107.6540590953156</v>
      </c>
      <c r="K995" s="2">
        <f t="shared" si="338"/>
        <v>107.6540590953156</v>
      </c>
      <c r="L995" s="2">
        <f t="shared" si="339"/>
        <v>73.383816697556639</v>
      </c>
      <c r="M995" s="5">
        <f t="shared" si="340"/>
        <v>0.41403092258919277</v>
      </c>
      <c r="N995" s="4">
        <f t="shared" si="353"/>
        <v>0.2065069004987358</v>
      </c>
      <c r="O995" s="4">
        <f t="shared" si="354"/>
        <v>0.23490824477379632</v>
      </c>
      <c r="P995" s="4">
        <v>0</v>
      </c>
      <c r="Q995" s="4">
        <f t="shared" si="341"/>
        <v>0</v>
      </c>
      <c r="R995" s="5">
        <v>0</v>
      </c>
      <c r="S995" s="5">
        <f t="shared" si="342"/>
        <v>-12.003358731885159</v>
      </c>
      <c r="T995" s="5">
        <f t="shared" si="343"/>
        <v>22.329668150444217</v>
      </c>
      <c r="U995" s="6">
        <f t="shared" si="344"/>
        <v>1583.2092760017965</v>
      </c>
      <c r="V995" s="5">
        <v>0</v>
      </c>
      <c r="W995" s="5">
        <f t="shared" si="345"/>
        <v>12.669157943081405</v>
      </c>
      <c r="X995" s="5">
        <f t="shared" si="346"/>
        <v>6.8103317343161294</v>
      </c>
      <c r="Y995" s="5">
        <v>0</v>
      </c>
      <c r="Z995" s="5">
        <f t="shared" si="336"/>
        <v>0.66579921119624608</v>
      </c>
      <c r="AA995" s="5">
        <f t="shared" si="347"/>
        <v>-3.0340001152396532</v>
      </c>
      <c r="AB995">
        <f t="shared" si="355"/>
        <v>0</v>
      </c>
    </row>
    <row r="996" spans="1:28" x14ac:dyDescent="0.25">
      <c r="A996">
        <f t="shared" si="334"/>
        <v>9.6399999999998389</v>
      </c>
      <c r="B996">
        <v>0</v>
      </c>
      <c r="C996" s="5">
        <f t="shared" si="348"/>
        <v>595.34125626689092</v>
      </c>
      <c r="D996" s="5">
        <f t="shared" si="349"/>
        <v>-344.85598464547121</v>
      </c>
      <c r="E996" s="2">
        <f t="shared" si="350"/>
        <v>595.34125626689092</v>
      </c>
      <c r="F996" s="2">
        <f t="shared" si="351"/>
        <v>0</v>
      </c>
      <c r="G996" s="3">
        <v>0</v>
      </c>
      <c r="H996" s="3">
        <f t="shared" si="352"/>
        <v>50.97855955188075</v>
      </c>
      <c r="I996" s="3">
        <f t="shared" si="335"/>
        <v>-94.852603690008422</v>
      </c>
      <c r="J996" s="2">
        <f t="shared" si="337"/>
        <v>107.68393548138205</v>
      </c>
      <c r="K996" s="2">
        <f t="shared" si="338"/>
        <v>107.68393548138205</v>
      </c>
      <c r="L996" s="2">
        <f t="shared" si="339"/>
        <v>73.404182332230434</v>
      </c>
      <c r="M996" s="5">
        <f t="shared" si="340"/>
        <v>0.41402633855430815</v>
      </c>
      <c r="N996" s="4">
        <f t="shared" si="353"/>
        <v>0.20637280774328329</v>
      </c>
      <c r="O996" s="4">
        <f t="shared" si="354"/>
        <v>0.23483881489531294</v>
      </c>
      <c r="P996" s="4">
        <v>0</v>
      </c>
      <c r="Q996" s="4">
        <f t="shared" si="341"/>
        <v>0</v>
      </c>
      <c r="R996" s="5">
        <v>0</v>
      </c>
      <c r="S996" s="5">
        <f t="shared" si="342"/>
        <v>-12.008125301546103</v>
      </c>
      <c r="T996" s="5">
        <f t="shared" si="343"/>
        <v>22.342764493538819</v>
      </c>
      <c r="U996" s="6">
        <f t="shared" si="344"/>
        <v>1582.5761189312516</v>
      </c>
      <c r="V996" s="5">
        <v>0</v>
      </c>
      <c r="W996" s="5">
        <f t="shared" si="345"/>
        <v>12.672981997881973</v>
      </c>
      <c r="X996" s="5">
        <f t="shared" si="346"/>
        <v>6.8110978755029405</v>
      </c>
      <c r="Y996" s="5">
        <v>0</v>
      </c>
      <c r="Z996" s="5">
        <f t="shared" si="336"/>
        <v>0.6648566963358693</v>
      </c>
      <c r="AA996" s="5">
        <f t="shared" si="347"/>
        <v>-3.0201376309582386</v>
      </c>
      <c r="AB996">
        <f t="shared" si="355"/>
        <v>0</v>
      </c>
    </row>
    <row r="997" spans="1:28" x14ac:dyDescent="0.25">
      <c r="A997">
        <f t="shared" si="334"/>
        <v>9.6499999999998387</v>
      </c>
      <c r="B997">
        <v>0</v>
      </c>
      <c r="C997" s="5">
        <f t="shared" si="348"/>
        <v>595.85107510524449</v>
      </c>
      <c r="D997" s="5">
        <f t="shared" si="349"/>
        <v>-345.80466168925284</v>
      </c>
      <c r="E997" s="2">
        <f t="shared" si="350"/>
        <v>595.85107510524449</v>
      </c>
      <c r="F997" s="2">
        <f t="shared" si="351"/>
        <v>0</v>
      </c>
      <c r="G997" s="3">
        <v>0</v>
      </c>
      <c r="H997" s="3">
        <f t="shared" si="352"/>
        <v>50.985208118844106</v>
      </c>
      <c r="I997" s="3">
        <f t="shared" si="335"/>
        <v>-94.882805066317999</v>
      </c>
      <c r="J997" s="2">
        <f t="shared" si="337"/>
        <v>107.71368596503764</v>
      </c>
      <c r="K997" s="2">
        <f t="shared" si="338"/>
        <v>107.71368596503764</v>
      </c>
      <c r="L997" s="2">
        <f t="shared" si="339"/>
        <v>73.424462143856601</v>
      </c>
      <c r="M997" s="5">
        <f t="shared" si="340"/>
        <v>0.41402177043154836</v>
      </c>
      <c r="N997" s="4">
        <f t="shared" si="353"/>
        <v>0.2062390937201484</v>
      </c>
      <c r="O997" s="4">
        <f t="shared" si="354"/>
        <v>0.23476953214854265</v>
      </c>
      <c r="P997" s="4">
        <v>0</v>
      </c>
      <c r="Q997" s="4">
        <f t="shared" si="341"/>
        <v>0</v>
      </c>
      <c r="R997" s="5">
        <v>0</v>
      </c>
      <c r="S997" s="5">
        <f t="shared" si="342"/>
        <v>-12.012876832534417</v>
      </c>
      <c r="T997" s="5">
        <f t="shared" si="343"/>
        <v>22.355806572961217</v>
      </c>
      <c r="U997" s="6">
        <f t="shared" si="344"/>
        <v>1581.9432150728896</v>
      </c>
      <c r="V997" s="5">
        <v>0</v>
      </c>
      <c r="W997" s="5">
        <f t="shared" si="345"/>
        <v>12.676778432367882</v>
      </c>
      <c r="X997" s="5">
        <f t="shared" si="346"/>
        <v>6.8118579146031992</v>
      </c>
      <c r="Y997" s="5">
        <v>0</v>
      </c>
      <c r="Z997" s="5">
        <f t="shared" si="336"/>
        <v>0.66390159983346564</v>
      </c>
      <c r="AA997" s="5">
        <f t="shared" si="347"/>
        <v>-3.0063355124355837</v>
      </c>
      <c r="AB997">
        <f t="shared" si="355"/>
        <v>0</v>
      </c>
    </row>
    <row r="998" spans="1:28" x14ac:dyDescent="0.25">
      <c r="A998">
        <f t="shared" si="334"/>
        <v>9.6599999999998385</v>
      </c>
      <c r="B998">
        <v>0</v>
      </c>
      <c r="C998" s="5">
        <f t="shared" si="348"/>
        <v>596.36096038151288</v>
      </c>
      <c r="D998" s="5">
        <f t="shared" si="349"/>
        <v>-346.75364005669161</v>
      </c>
      <c r="E998" s="2">
        <f t="shared" si="350"/>
        <v>596.36096038151288</v>
      </c>
      <c r="F998" s="2">
        <f t="shared" si="351"/>
        <v>0</v>
      </c>
      <c r="G998" s="3">
        <v>0</v>
      </c>
      <c r="H998" s="3">
        <f t="shared" si="352"/>
        <v>50.991847134842438</v>
      </c>
      <c r="I998" s="3">
        <f t="shared" si="335"/>
        <v>-94.912868421442354</v>
      </c>
      <c r="J998" s="2">
        <f t="shared" si="337"/>
        <v>107.74331100448495</v>
      </c>
      <c r="K998" s="2">
        <f t="shared" si="338"/>
        <v>107.74331100448495</v>
      </c>
      <c r="L998" s="2">
        <f t="shared" si="339"/>
        <v>73.444656444775021</v>
      </c>
      <c r="M998" s="5">
        <f t="shared" si="340"/>
        <v>0.41401721813620418</v>
      </c>
      <c r="N998" s="4">
        <f t="shared" si="353"/>
        <v>0.20610575668451558</v>
      </c>
      <c r="O998" s="4">
        <f t="shared" si="354"/>
        <v>0.23470039599235828</v>
      </c>
      <c r="P998" s="4">
        <v>0</v>
      </c>
      <c r="Q998" s="4">
        <f t="shared" si="341"/>
        <v>0</v>
      </c>
      <c r="R998" s="5">
        <v>0</v>
      </c>
      <c r="S998" s="5">
        <f t="shared" si="342"/>
        <v>-12.017613337586328</v>
      </c>
      <c r="T998" s="5">
        <f t="shared" si="343"/>
        <v>22.36879457286258</v>
      </c>
      <c r="U998" s="6">
        <f t="shared" si="344"/>
        <v>1581.3105643254455</v>
      </c>
      <c r="V998" s="5">
        <v>0</v>
      </c>
      <c r="W998" s="5">
        <f t="shared" si="345"/>
        <v>12.680547364084308</v>
      </c>
      <c r="X998" s="5">
        <f t="shared" si="346"/>
        <v>6.8126118568495171</v>
      </c>
      <c r="Y998" s="5">
        <v>0</v>
      </c>
      <c r="Z998" s="5">
        <f t="shared" si="336"/>
        <v>0.66293402649798061</v>
      </c>
      <c r="AA998" s="5">
        <f t="shared" si="347"/>
        <v>-2.9925935702879016</v>
      </c>
      <c r="AB998">
        <f t="shared" si="355"/>
        <v>0</v>
      </c>
    </row>
    <row r="999" spans="1:28" x14ac:dyDescent="0.25">
      <c r="A999">
        <f t="shared" si="334"/>
        <v>9.6699999999998383</v>
      </c>
      <c r="B999">
        <v>0</v>
      </c>
      <c r="C999" s="5">
        <f t="shared" si="348"/>
        <v>596.87091199956262</v>
      </c>
      <c r="D999" s="5">
        <f t="shared" si="349"/>
        <v>-347.70291837058454</v>
      </c>
      <c r="E999" s="2">
        <f t="shared" si="350"/>
        <v>596.87091199956262</v>
      </c>
      <c r="F999" s="2">
        <f t="shared" si="351"/>
        <v>0</v>
      </c>
      <c r="G999" s="3">
        <v>0</v>
      </c>
      <c r="H999" s="3">
        <f t="shared" si="352"/>
        <v>50.998476475107417</v>
      </c>
      <c r="I999" s="3">
        <f t="shared" si="335"/>
        <v>-94.942794357145232</v>
      </c>
      <c r="J999" s="2">
        <f t="shared" si="337"/>
        <v>107.77281105698809</v>
      </c>
      <c r="K999" s="2">
        <f t="shared" si="338"/>
        <v>107.77281105698809</v>
      </c>
      <c r="L999" s="2">
        <f t="shared" si="339"/>
        <v>73.464765546685811</v>
      </c>
      <c r="M999" s="5">
        <f t="shared" si="340"/>
        <v>0.41401268158407134</v>
      </c>
      <c r="N999" s="4">
        <f t="shared" si="353"/>
        <v>0.20597279489977369</v>
      </c>
      <c r="O999" s="4">
        <f t="shared" si="354"/>
        <v>0.23463140588697462</v>
      </c>
      <c r="P999" s="4">
        <v>0</v>
      </c>
      <c r="Q999" s="4">
        <f t="shared" si="341"/>
        <v>0</v>
      </c>
      <c r="R999" s="5">
        <v>0</v>
      </c>
      <c r="S999" s="5">
        <f t="shared" si="342"/>
        <v>-12.022334829596668</v>
      </c>
      <c r="T999" s="5">
        <f t="shared" si="343"/>
        <v>22.381728677253331</v>
      </c>
      <c r="U999" s="6">
        <f t="shared" si="344"/>
        <v>1580.6781665876947</v>
      </c>
      <c r="V999" s="5">
        <v>0</v>
      </c>
      <c r="W999" s="5">
        <f t="shared" si="345"/>
        <v>12.684288910262234</v>
      </c>
      <c r="X999" s="5">
        <f t="shared" si="346"/>
        <v>6.8133597075320482</v>
      </c>
      <c r="Y999" s="5">
        <v>0</v>
      </c>
      <c r="Z999" s="5">
        <f t="shared" si="336"/>
        <v>0.66195408066556638</v>
      </c>
      <c r="AA999" s="5">
        <f t="shared" si="347"/>
        <v>-2.9789116152146207</v>
      </c>
      <c r="AB999">
        <f t="shared" si="355"/>
        <v>0</v>
      </c>
    </row>
    <row r="1000" spans="1:28" x14ac:dyDescent="0.25">
      <c r="A1000">
        <f t="shared" si="334"/>
        <v>9.6799999999998381</v>
      </c>
      <c r="B1000">
        <v>0</v>
      </c>
      <c r="C1000" s="5">
        <f t="shared" si="348"/>
        <v>597.38092986201764</v>
      </c>
      <c r="D1000" s="5">
        <f t="shared" si="349"/>
        <v>-348.65249525973672</v>
      </c>
      <c r="E1000" s="2">
        <f t="shared" si="350"/>
        <v>597.38092986201764</v>
      </c>
      <c r="F1000" s="2">
        <f t="shared" si="351"/>
        <v>0</v>
      </c>
      <c r="G1000" s="3">
        <v>0</v>
      </c>
      <c r="H1000" s="3">
        <f t="shared" si="352"/>
        <v>51.00509601591407</v>
      </c>
      <c r="I1000" s="3">
        <f t="shared" si="335"/>
        <v>-94.972583473297377</v>
      </c>
      <c r="J1000" s="2">
        <f t="shared" si="337"/>
        <v>107.80218657886792</v>
      </c>
      <c r="K1000" s="2">
        <f t="shared" si="338"/>
        <v>107.80218657886792</v>
      </c>
      <c r="L1000" s="2">
        <f t="shared" si="339"/>
        <v>73.484789760646152</v>
      </c>
      <c r="M1000" s="5">
        <f t="shared" si="340"/>
        <v>0.4140081606914468</v>
      </c>
      <c r="N1000" s="4">
        <f t="shared" si="353"/>
        <v>0.20584020663747821</v>
      </c>
      <c r="O1000" s="4">
        <f t="shared" si="354"/>
        <v>0.23456256129395053</v>
      </c>
      <c r="P1000" s="4">
        <v>0</v>
      </c>
      <c r="Q1000" s="4">
        <f t="shared" si="341"/>
        <v>0</v>
      </c>
      <c r="R1000" s="5">
        <v>0</v>
      </c>
      <c r="S1000" s="5">
        <f t="shared" si="342"/>
        <v>-12.027041321617657</v>
      </c>
      <c r="T1000" s="5">
        <f t="shared" si="343"/>
        <v>22.394609069998424</v>
      </c>
      <c r="U1000" s="6">
        <f t="shared" si="344"/>
        <v>1580.0460217584541</v>
      </c>
      <c r="V1000" s="5">
        <v>0</v>
      </c>
      <c r="W1000" s="5">
        <f t="shared" si="345"/>
        <v>12.68800318781757</v>
      </c>
      <c r="X1000" s="5">
        <f t="shared" si="346"/>
        <v>6.8141014719981099</v>
      </c>
      <c r="Y1000" s="5">
        <v>0</v>
      </c>
      <c r="Z1000" s="5">
        <f t="shared" si="336"/>
        <v>0.66096186619991215</v>
      </c>
      <c r="AA1000" s="5">
        <f t="shared" si="347"/>
        <v>-2.9652894580034648</v>
      </c>
      <c r="AB1000">
        <f t="shared" si="355"/>
        <v>0</v>
      </c>
    </row>
    <row r="1001" spans="1:28" x14ac:dyDescent="0.25">
      <c r="A1001">
        <f t="shared" si="334"/>
        <v>9.6899999999998379</v>
      </c>
      <c r="B1001">
        <v>0</v>
      </c>
      <c r="C1001" s="5">
        <f t="shared" si="348"/>
        <v>597.89101387027006</v>
      </c>
      <c r="D1001" s="5">
        <f t="shared" si="349"/>
        <v>-349.60236935894261</v>
      </c>
      <c r="E1001" s="2">
        <f t="shared" si="350"/>
        <v>597.89101387027006</v>
      </c>
      <c r="F1001" s="2">
        <f t="shared" si="351"/>
        <v>0</v>
      </c>
      <c r="G1001" s="3">
        <v>0</v>
      </c>
      <c r="H1001" s="3">
        <f t="shared" si="352"/>
        <v>51.011705634576067</v>
      </c>
      <c r="I1001" s="3">
        <f t="shared" si="335"/>
        <v>-95.002236367877416</v>
      </c>
      <c r="J1001" s="2">
        <f t="shared" si="337"/>
        <v>107.83143802549742</v>
      </c>
      <c r="K1001" s="2">
        <f t="shared" si="338"/>
        <v>107.83143802549742</v>
      </c>
      <c r="L1001" s="2">
        <f t="shared" si="339"/>
        <v>73.504729397067081</v>
      </c>
      <c r="M1001" s="5">
        <f t="shared" si="340"/>
        <v>0.41400365537512596</v>
      </c>
      <c r="N1001" s="4">
        <f t="shared" si="353"/>
        <v>0.20570799017731284</v>
      </c>
      <c r="O1001" s="4">
        <f t="shared" si="354"/>
        <v>0.23449386167619099</v>
      </c>
      <c r="P1001" s="4">
        <v>0</v>
      </c>
      <c r="Q1001" s="4">
        <f t="shared" si="341"/>
        <v>0</v>
      </c>
      <c r="R1001" s="5">
        <v>0</v>
      </c>
      <c r="S1001" s="5">
        <f t="shared" si="342"/>
        <v>-12.031732826857795</v>
      </c>
      <c r="T1001" s="5">
        <f t="shared" si="343"/>
        <v>22.407435934812835</v>
      </c>
      <c r="U1001" s="6">
        <f t="shared" si="344"/>
        <v>1579.4141297365804</v>
      </c>
      <c r="V1001" s="5">
        <v>0</v>
      </c>
      <c r="W1001" s="5">
        <f t="shared" si="345"/>
        <v>12.691690313350325</v>
      </c>
      <c r="X1001" s="5">
        <f t="shared" si="346"/>
        <v>6.8148371556518166</v>
      </c>
      <c r="Y1001" s="5">
        <v>0</v>
      </c>
      <c r="Z1001" s="5">
        <f t="shared" si="336"/>
        <v>0.65995748649253017</v>
      </c>
      <c r="AA1001" s="5">
        <f t="shared" si="347"/>
        <v>-2.9517269095353491</v>
      </c>
      <c r="AB1001">
        <f t="shared" si="355"/>
        <v>0</v>
      </c>
    </row>
    <row r="1002" spans="1:28" x14ac:dyDescent="0.25">
      <c r="A1002">
        <f t="shared" si="334"/>
        <v>9.6999999999998376</v>
      </c>
      <c r="B1002">
        <v>0</v>
      </c>
      <c r="C1002" s="5">
        <f t="shared" si="348"/>
        <v>598.40116392449011</v>
      </c>
      <c r="D1002" s="5">
        <f t="shared" si="349"/>
        <v>-350.55253930896686</v>
      </c>
      <c r="E1002" s="2">
        <f t="shared" si="350"/>
        <v>598.40116392449011</v>
      </c>
      <c r="F1002" s="2">
        <f t="shared" si="351"/>
        <v>0</v>
      </c>
      <c r="G1002" s="3">
        <v>0</v>
      </c>
      <c r="H1002" s="3">
        <f t="shared" si="352"/>
        <v>51.018305209440996</v>
      </c>
      <c r="I1002" s="3">
        <f t="shared" si="335"/>
        <v>-95.031753636972766</v>
      </c>
      <c r="J1002" s="2">
        <f t="shared" si="337"/>
        <v>107.86056585129693</v>
      </c>
      <c r="K1002" s="2">
        <f t="shared" si="338"/>
        <v>107.86056585129693</v>
      </c>
      <c r="L1002" s="2">
        <f t="shared" si="339"/>
        <v>73.524584765710244</v>
      </c>
      <c r="M1002" s="5">
        <f t="shared" si="340"/>
        <v>0.41399916555239902</v>
      </c>
      <c r="N1002" s="4">
        <f t="shared" si="353"/>
        <v>0.20557614380705244</v>
      </c>
      <c r="O1002" s="4">
        <f t="shared" si="354"/>
        <v>0.23442530649794935</v>
      </c>
      <c r="P1002" s="4">
        <v>0</v>
      </c>
      <c r="Q1002" s="4">
        <f t="shared" si="341"/>
        <v>0</v>
      </c>
      <c r="R1002" s="5">
        <v>0</v>
      </c>
      <c r="S1002" s="5">
        <f t="shared" si="342"/>
        <v>-12.03640935868064</v>
      </c>
      <c r="T1002" s="5">
        <f t="shared" si="343"/>
        <v>22.420209455256913</v>
      </c>
      <c r="U1002" s="6">
        <f t="shared" si="344"/>
        <v>1578.7824904209708</v>
      </c>
      <c r="V1002" s="5">
        <v>0</v>
      </c>
      <c r="W1002" s="5">
        <f t="shared" si="345"/>
        <v>12.695350403143745</v>
      </c>
      <c r="X1002" s="5">
        <f t="shared" si="346"/>
        <v>6.8155667639536972</v>
      </c>
      <c r="Y1002" s="5">
        <v>0</v>
      </c>
      <c r="Z1002" s="5">
        <f t="shared" si="336"/>
        <v>0.65894104446310564</v>
      </c>
      <c r="AA1002" s="5">
        <f t="shared" si="347"/>
        <v>-2.9382237807893894</v>
      </c>
      <c r="AB1002">
        <f t="shared" si="355"/>
        <v>0</v>
      </c>
    </row>
    <row r="1003" spans="1:28" x14ac:dyDescent="0.25">
      <c r="A1003">
        <f t="shared" si="334"/>
        <v>9.7099999999998374</v>
      </c>
      <c r="B1003">
        <v>0</v>
      </c>
      <c r="C1003" s="5">
        <f t="shared" si="348"/>
        <v>598.91137992363667</v>
      </c>
      <c r="D1003" s="5">
        <f t="shared" si="349"/>
        <v>-351.50300375652563</v>
      </c>
      <c r="E1003" s="2">
        <f t="shared" si="350"/>
        <v>598.91137992363667</v>
      </c>
      <c r="F1003" s="2">
        <f t="shared" si="351"/>
        <v>0</v>
      </c>
      <c r="G1003" s="3">
        <v>0</v>
      </c>
      <c r="H1003" s="3">
        <f t="shared" si="352"/>
        <v>51.024894619885629</v>
      </c>
      <c r="I1003" s="3">
        <f t="shared" si="335"/>
        <v>-95.061135874780661</v>
      </c>
      <c r="J1003" s="2">
        <f t="shared" si="337"/>
        <v>107.88957050972974</v>
      </c>
      <c r="K1003" s="2">
        <f t="shared" si="338"/>
        <v>107.88957050972974</v>
      </c>
      <c r="L1003" s="2">
        <f t="shared" si="339"/>
        <v>73.544356175684882</v>
      </c>
      <c r="M1003" s="5">
        <f t="shared" si="340"/>
        <v>0.41399469114104809</v>
      </c>
      <c r="N1003" s="4">
        <f t="shared" si="353"/>
        <v>0.20544466582252513</v>
      </c>
      <c r="O1003" s="4">
        <f t="shared" si="354"/>
        <v>0.23435689522482925</v>
      </c>
      <c r="P1003" s="4">
        <v>0</v>
      </c>
      <c r="Q1003" s="4">
        <f t="shared" si="341"/>
        <v>0</v>
      </c>
      <c r="R1003" s="5">
        <v>0</v>
      </c>
      <c r="S1003" s="5">
        <f t="shared" si="342"/>
        <v>-12.041070930603672</v>
      </c>
      <c r="T1003" s="5">
        <f t="shared" si="343"/>
        <v>22.432929814731935</v>
      </c>
      <c r="U1003" s="6">
        <f t="shared" si="344"/>
        <v>1578.1511037105629</v>
      </c>
      <c r="V1003" s="5">
        <v>0</v>
      </c>
      <c r="W1003" s="5">
        <f t="shared" si="345"/>
        <v>12.698983573163529</v>
      </c>
      <c r="X1003" s="5">
        <f t="shared" si="346"/>
        <v>6.8162903024203203</v>
      </c>
      <c r="Y1003" s="5">
        <v>0</v>
      </c>
      <c r="Z1003" s="5">
        <f t="shared" si="336"/>
        <v>0.65791264255985737</v>
      </c>
      <c r="AA1003" s="5">
        <f t="shared" si="347"/>
        <v>-2.9247798828477443</v>
      </c>
      <c r="AB1003">
        <f t="shared" si="355"/>
        <v>0</v>
      </c>
    </row>
    <row r="1004" spans="1:28" x14ac:dyDescent="0.25">
      <c r="A1004">
        <f t="shared" si="334"/>
        <v>9.7199999999998372</v>
      </c>
      <c r="B1004">
        <v>0</v>
      </c>
      <c r="C1004" s="5">
        <f t="shared" si="348"/>
        <v>599.42166176546766</v>
      </c>
      <c r="D1004" s="5">
        <f t="shared" si="349"/>
        <v>-352.45376135426756</v>
      </c>
      <c r="E1004" s="2">
        <f t="shared" si="350"/>
        <v>599.42166176546766</v>
      </c>
      <c r="F1004" s="2">
        <f t="shared" si="351"/>
        <v>0</v>
      </c>
      <c r="G1004" s="3">
        <v>0</v>
      </c>
      <c r="H1004" s="3">
        <f t="shared" si="352"/>
        <v>51.031473746311228</v>
      </c>
      <c r="I1004" s="3">
        <f t="shared" si="335"/>
        <v>-95.090383673609139</v>
      </c>
      <c r="J1004" s="2">
        <f t="shared" si="337"/>
        <v>107.91845245329755</v>
      </c>
      <c r="K1004" s="2">
        <f t="shared" si="338"/>
        <v>107.91845245329755</v>
      </c>
      <c r="L1004" s="2">
        <f t="shared" si="339"/>
        <v>73.564043935444815</v>
      </c>
      <c r="M1004" s="5">
        <f t="shared" si="340"/>
        <v>0.41399023205934377</v>
      </c>
      <c r="N1004" s="4">
        <f t="shared" si="353"/>
        <v>0.20531355452757488</v>
      </c>
      <c r="O1004" s="4">
        <f t="shared" si="354"/>
        <v>0.23428862732378641</v>
      </c>
      <c r="P1004" s="4">
        <v>0</v>
      </c>
      <c r="Q1004" s="4">
        <f t="shared" si="341"/>
        <v>0</v>
      </c>
      <c r="R1004" s="5">
        <v>0</v>
      </c>
      <c r="S1004" s="5">
        <f t="shared" si="342"/>
        <v>-12.045717556297129</v>
      </c>
      <c r="T1004" s="5">
        <f t="shared" si="343"/>
        <v>22.445597196475639</v>
      </c>
      <c r="U1004" s="6">
        <f t="shared" si="344"/>
        <v>1577.519969504335</v>
      </c>
      <c r="V1004" s="5">
        <v>0</v>
      </c>
      <c r="W1004" s="5">
        <f t="shared" si="345"/>
        <v>12.702589939057033</v>
      </c>
      <c r="X1004" s="5">
        <f t="shared" si="346"/>
        <v>6.8170077766239237</v>
      </c>
      <c r="Y1004" s="5">
        <v>0</v>
      </c>
      <c r="Z1004" s="5">
        <f t="shared" si="336"/>
        <v>0.65687238275990367</v>
      </c>
      <c r="AA1004" s="5">
        <f t="shared" si="347"/>
        <v>-2.9113950269004363</v>
      </c>
      <c r="AB1004">
        <f t="shared" si="355"/>
        <v>0</v>
      </c>
    </row>
    <row r="1005" spans="1:28" x14ac:dyDescent="0.25">
      <c r="A1005">
        <f t="shared" si="334"/>
        <v>9.729999999999837</v>
      </c>
      <c r="B1005">
        <v>0</v>
      </c>
      <c r="C1005" s="5">
        <f t="shared" si="348"/>
        <v>599.93200934654988</v>
      </c>
      <c r="D1005" s="5">
        <f t="shared" si="349"/>
        <v>-353.40481076075497</v>
      </c>
      <c r="E1005" s="2">
        <f t="shared" si="350"/>
        <v>599.93200934654988</v>
      </c>
      <c r="F1005" s="2">
        <f t="shared" si="351"/>
        <v>0</v>
      </c>
      <c r="G1005" s="3">
        <v>0</v>
      </c>
      <c r="H1005" s="3">
        <f t="shared" si="352"/>
        <v>51.038042470138826</v>
      </c>
      <c r="I1005" s="3">
        <f t="shared" si="335"/>
        <v>-95.119497623878146</v>
      </c>
      <c r="J1005" s="2">
        <f t="shared" si="337"/>
        <v>107.94721213353615</v>
      </c>
      <c r="K1005" s="2">
        <f t="shared" si="338"/>
        <v>107.94721213353615</v>
      </c>
      <c r="L1005" s="2">
        <f t="shared" si="339"/>
        <v>73.583648352785374</v>
      </c>
      <c r="M1005" s="5">
        <f t="shared" si="340"/>
        <v>0.4139857882260421</v>
      </c>
      <c r="N1005" s="4">
        <f t="shared" si="353"/>
        <v>0.20518280823402443</v>
      </c>
      <c r="O1005" s="4">
        <f t="shared" si="354"/>
        <v>0.23422050226313068</v>
      </c>
      <c r="P1005" s="4">
        <v>0</v>
      </c>
      <c r="Q1005" s="4">
        <f t="shared" si="341"/>
        <v>0</v>
      </c>
      <c r="R1005" s="5">
        <v>0</v>
      </c>
      <c r="S1005" s="5">
        <f t="shared" si="342"/>
        <v>-12.05034924958284</v>
      </c>
      <c r="T1005" s="5">
        <f t="shared" si="343"/>
        <v>22.458211783557832</v>
      </c>
      <c r="U1005" s="6">
        <f t="shared" si="344"/>
        <v>1576.8890877013057</v>
      </c>
      <c r="V1005" s="5">
        <v>0</v>
      </c>
      <c r="W1005" s="5">
        <f t="shared" si="345"/>
        <v>12.70616961615249</v>
      </c>
      <c r="X1005" s="5">
        <f t="shared" si="346"/>
        <v>6.8177191921920306</v>
      </c>
      <c r="Y1005" s="5">
        <v>0</v>
      </c>
      <c r="Z1005" s="5">
        <f t="shared" si="336"/>
        <v>0.65582036656964959</v>
      </c>
      <c r="AA1005" s="5">
        <f t="shared" si="347"/>
        <v>-2.8980690242501375</v>
      </c>
      <c r="AB1005">
        <f t="shared" si="355"/>
        <v>0</v>
      </c>
    </row>
    <row r="1006" spans="1:28" x14ac:dyDescent="0.25">
      <c r="A1006">
        <f t="shared" si="334"/>
        <v>9.7399999999998368</v>
      </c>
      <c r="B1006">
        <v>0</v>
      </c>
      <c r="C1006" s="5">
        <f t="shared" si="348"/>
        <v>600.4424225622696</v>
      </c>
      <c r="D1006" s="5">
        <f t="shared" si="349"/>
        <v>-354.35615064044498</v>
      </c>
      <c r="E1006" s="2">
        <f t="shared" si="350"/>
        <v>600.4424225622696</v>
      </c>
      <c r="F1006" s="2">
        <f t="shared" si="351"/>
        <v>0</v>
      </c>
      <c r="G1006" s="3">
        <v>0</v>
      </c>
      <c r="H1006" s="3">
        <f t="shared" si="352"/>
        <v>51.044600673804524</v>
      </c>
      <c r="I1006" s="3">
        <f t="shared" si="335"/>
        <v>-95.148478314120652</v>
      </c>
      <c r="J1006" s="2">
        <f t="shared" si="337"/>
        <v>107.97585000101112</v>
      </c>
      <c r="K1006" s="2">
        <f t="shared" si="338"/>
        <v>107.97585000101112</v>
      </c>
      <c r="L1006" s="2">
        <f t="shared" si="339"/>
        <v>73.603169734840577</v>
      </c>
      <c r="M1006" s="5">
        <f t="shared" si="340"/>
        <v>0.41398135956038146</v>
      </c>
      <c r="N1006" s="4">
        <f t="shared" si="353"/>
        <v>0.20505242526163817</v>
      </c>
      <c r="O1006" s="4">
        <f t="shared" si="354"/>
        <v>0.23415251951252766</v>
      </c>
      <c r="P1006" s="4">
        <v>0</v>
      </c>
      <c r="Q1006" s="4">
        <f t="shared" si="341"/>
        <v>0</v>
      </c>
      <c r="R1006" s="5">
        <v>0</v>
      </c>
      <c r="S1006" s="5">
        <f t="shared" si="342"/>
        <v>-12.054966024433082</v>
      </c>
      <c r="T1006" s="5">
        <f t="shared" si="343"/>
        <v>22.470773758876028</v>
      </c>
      <c r="U1006" s="6">
        <f t="shared" si="344"/>
        <v>1576.2584582005338</v>
      </c>
      <c r="V1006" s="5">
        <v>0</v>
      </c>
      <c r="W1006" s="5">
        <f t="shared" si="345"/>
        <v>12.709722719458295</v>
      </c>
      <c r="X1006" s="5">
        <f t="shared" si="346"/>
        <v>6.8184245548070832</v>
      </c>
      <c r="Y1006" s="5">
        <v>0</v>
      </c>
      <c r="Z1006" s="5">
        <f t="shared" si="336"/>
        <v>0.65475669502521328</v>
      </c>
      <c r="AA1006" s="5">
        <f t="shared" si="347"/>
        <v>-2.8848016863168873</v>
      </c>
      <c r="AB1006">
        <f t="shared" si="355"/>
        <v>0</v>
      </c>
    </row>
    <row r="1007" spans="1:28" x14ac:dyDescent="0.25">
      <c r="A1007">
        <f t="shared" si="334"/>
        <v>9.7499999999998366</v>
      </c>
      <c r="B1007">
        <v>0</v>
      </c>
      <c r="C1007" s="5">
        <f t="shared" si="348"/>
        <v>600.95290130684236</v>
      </c>
      <c r="D1007" s="5">
        <f t="shared" si="349"/>
        <v>-355.30777966367049</v>
      </c>
      <c r="E1007" s="2">
        <f t="shared" si="350"/>
        <v>600.95290130684236</v>
      </c>
      <c r="F1007" s="2">
        <f t="shared" si="351"/>
        <v>0</v>
      </c>
      <c r="G1007" s="3">
        <v>0</v>
      </c>
      <c r="H1007" s="3">
        <f t="shared" si="352"/>
        <v>51.051148240754777</v>
      </c>
      <c r="I1007" s="3">
        <f t="shared" si="335"/>
        <v>-95.177326330983817</v>
      </c>
      <c r="J1007" s="2">
        <f t="shared" si="337"/>
        <v>108.0043665053136</v>
      </c>
      <c r="K1007" s="2">
        <f t="shared" si="338"/>
        <v>108.0043665053136</v>
      </c>
      <c r="L1007" s="2">
        <f t="shared" si="339"/>
        <v>73.622608388080153</v>
      </c>
      <c r="M1007" s="5">
        <f t="shared" si="340"/>
        <v>0.41397694598207924</v>
      </c>
      <c r="N1007" s="4">
        <f t="shared" si="353"/>
        <v>0.20492240393808528</v>
      </c>
      <c r="O1007" s="4">
        <f t="shared" si="354"/>
        <v>0.23408467854300061</v>
      </c>
      <c r="P1007" s="4">
        <v>0</v>
      </c>
      <c r="Q1007" s="4">
        <f t="shared" si="341"/>
        <v>0</v>
      </c>
      <c r="R1007" s="5">
        <v>0</v>
      </c>
      <c r="S1007" s="5">
        <f t="shared" si="342"/>
        <v>-12.059567894969391</v>
      </c>
      <c r="T1007" s="5">
        <f t="shared" si="343"/>
        <v>22.483283305151126</v>
      </c>
      <c r="U1007" s="6">
        <f t="shared" si="344"/>
        <v>1575.6280809011184</v>
      </c>
      <c r="V1007" s="5">
        <v>0</v>
      </c>
      <c r="W1007" s="5">
        <f t="shared" si="345"/>
        <v>12.713249363662261</v>
      </c>
      <c r="X1007" s="5">
        <f t="shared" si="346"/>
        <v>6.8191238702060595</v>
      </c>
      <c r="Y1007" s="5">
        <v>0</v>
      </c>
      <c r="Z1007" s="5">
        <f t="shared" si="336"/>
        <v>0.65368146869287003</v>
      </c>
      <c r="AA1007" s="5">
        <f t="shared" si="347"/>
        <v>-2.8715928246428142</v>
      </c>
      <c r="AB1007">
        <f t="shared" si="355"/>
        <v>0</v>
      </c>
    </row>
    <row r="1008" spans="1:28" x14ac:dyDescent="0.25">
      <c r="A1008">
        <f t="shared" si="334"/>
        <v>9.7599999999998364</v>
      </c>
      <c r="B1008">
        <v>0</v>
      </c>
      <c r="C1008" s="5">
        <f t="shared" si="348"/>
        <v>601.4634454733233</v>
      </c>
      <c r="D1008" s="5">
        <f t="shared" si="349"/>
        <v>-356.25969650662159</v>
      </c>
      <c r="E1008" s="2">
        <f t="shared" si="350"/>
        <v>601.4634454733233</v>
      </c>
      <c r="F1008" s="2">
        <f t="shared" si="351"/>
        <v>0</v>
      </c>
      <c r="G1008" s="3">
        <v>0</v>
      </c>
      <c r="H1008" s="3">
        <f t="shared" si="352"/>
        <v>51.057685055441709</v>
      </c>
      <c r="I1008" s="3">
        <f t="shared" si="335"/>
        <v>-95.206042259230244</v>
      </c>
      <c r="J1008" s="2">
        <f t="shared" si="337"/>
        <v>108.0327620950562</v>
      </c>
      <c r="K1008" s="2">
        <f t="shared" si="338"/>
        <v>108.0327620950562</v>
      </c>
      <c r="L1008" s="2">
        <f t="shared" si="339"/>
        <v>73.641964618306886</v>
      </c>
      <c r="M1008" s="5">
        <f t="shared" si="340"/>
        <v>0.41397254741132872</v>
      </c>
      <c r="N1008" s="4">
        <f t="shared" si="353"/>
        <v>0.20479274259890265</v>
      </c>
      <c r="O1008" s="4">
        <f t="shared" si="354"/>
        <v>0.23401697882693182</v>
      </c>
      <c r="P1008" s="4">
        <v>0</v>
      </c>
      <c r="Q1008" s="4">
        <f t="shared" si="341"/>
        <v>0</v>
      </c>
      <c r="R1008" s="5">
        <v>0</v>
      </c>
      <c r="S1008" s="5">
        <f t="shared" si="342"/>
        <v>-12.064154875461442</v>
      </c>
      <c r="T1008" s="5">
        <f t="shared" si="343"/>
        <v>22.495740604923203</v>
      </c>
      <c r="U1008" s="6">
        <f t="shared" si="344"/>
        <v>1574.9979557021993</v>
      </c>
      <c r="V1008" s="5">
        <v>0</v>
      </c>
      <c r="W1008" s="5">
        <f t="shared" si="345"/>
        <v>12.716749663130923</v>
      </c>
      <c r="X1008" s="5">
        <f t="shared" si="346"/>
        <v>6.819817144180095</v>
      </c>
      <c r="Y1008" s="5">
        <v>0</v>
      </c>
      <c r="Z1008" s="5">
        <f t="shared" si="336"/>
        <v>0.65259478766948043</v>
      </c>
      <c r="AA1008" s="5">
        <f t="shared" si="347"/>
        <v>-2.8584422508967009</v>
      </c>
      <c r="AB1008">
        <f t="shared" si="355"/>
        <v>0</v>
      </c>
    </row>
    <row r="1009" spans="1:28" x14ac:dyDescent="0.25">
      <c r="A1009">
        <f t="shared" si="334"/>
        <v>9.7699999999998361</v>
      </c>
      <c r="B1009">
        <v>0</v>
      </c>
      <c r="C1009" s="5">
        <f t="shared" si="348"/>
        <v>601.97405495361716</v>
      </c>
      <c r="D1009" s="5">
        <f t="shared" si="349"/>
        <v>-357.21189985132645</v>
      </c>
      <c r="E1009" s="2">
        <f t="shared" si="350"/>
        <v>601.97405495361716</v>
      </c>
      <c r="F1009" s="2">
        <f t="shared" si="351"/>
        <v>0</v>
      </c>
      <c r="G1009" s="3">
        <v>0</v>
      </c>
      <c r="H1009" s="3">
        <f t="shared" si="352"/>
        <v>51.064211003318405</v>
      </c>
      <c r="I1009" s="3">
        <f t="shared" si="335"/>
        <v>-95.234626681739215</v>
      </c>
      <c r="J1009" s="2">
        <f t="shared" si="337"/>
        <v>108.06103721786896</v>
      </c>
      <c r="K1009" s="2">
        <f t="shared" si="338"/>
        <v>108.06103721786896</v>
      </c>
      <c r="L1009" s="2">
        <f t="shared" si="339"/>
        <v>73.661238730653679</v>
      </c>
      <c r="M1009" s="5">
        <f t="shared" si="340"/>
        <v>0.41396816376879653</v>
      </c>
      <c r="N1009" s="4">
        <f t="shared" si="353"/>
        <v>0.20466343958745872</v>
      </c>
      <c r="O1009" s="4">
        <f t="shared" si="354"/>
        <v>0.23394941983806436</v>
      </c>
      <c r="P1009" s="4">
        <v>0</v>
      </c>
      <c r="Q1009" s="4">
        <f t="shared" si="341"/>
        <v>0</v>
      </c>
      <c r="R1009" s="5">
        <v>0</v>
      </c>
      <c r="S1009" s="5">
        <f t="shared" si="342"/>
        <v>-12.068726980325897</v>
      </c>
      <c r="T1009" s="5">
        <f t="shared" si="343"/>
        <v>22.508145840547297</v>
      </c>
      <c r="U1009" s="6">
        <f t="shared" si="344"/>
        <v>1574.3680825029567</v>
      </c>
      <c r="V1009" s="5">
        <v>0</v>
      </c>
      <c r="W1009" s="5">
        <f t="shared" si="345"/>
        <v>12.720223731908867</v>
      </c>
      <c r="X1009" s="5">
        <f t="shared" si="346"/>
        <v>6.8205043825741223</v>
      </c>
      <c r="Y1009" s="5">
        <v>0</v>
      </c>
      <c r="Z1009" s="5">
        <f t="shared" si="336"/>
        <v>0.65149675158296994</v>
      </c>
      <c r="AA1009" s="5">
        <f t="shared" si="347"/>
        <v>-2.8453497768785816</v>
      </c>
      <c r="AB1009">
        <f t="shared" si="355"/>
        <v>0</v>
      </c>
    </row>
    <row r="1010" spans="1:28" x14ac:dyDescent="0.25">
      <c r="A1010">
        <f t="shared" si="334"/>
        <v>9.7799999999998359</v>
      </c>
      <c r="B1010">
        <v>0</v>
      </c>
      <c r="C1010" s="5">
        <f t="shared" si="348"/>
        <v>602.48472963848792</v>
      </c>
      <c r="D1010" s="5">
        <f t="shared" si="349"/>
        <v>-358.16438838563272</v>
      </c>
      <c r="E1010" s="2">
        <f t="shared" si="350"/>
        <v>602.48472963848792</v>
      </c>
      <c r="F1010" s="2">
        <f t="shared" si="351"/>
        <v>0</v>
      </c>
      <c r="G1010" s="3">
        <v>0</v>
      </c>
      <c r="H1010" s="3">
        <f t="shared" si="352"/>
        <v>51.070725970834232</v>
      </c>
      <c r="I1010" s="3">
        <f t="shared" si="335"/>
        <v>-95.263080179507995</v>
      </c>
      <c r="J1010" s="2">
        <f t="shared" si="337"/>
        <v>108.08919232039534</v>
      </c>
      <c r="K1010" s="2">
        <f t="shared" si="338"/>
        <v>108.08919232039534</v>
      </c>
      <c r="L1010" s="2">
        <f t="shared" si="339"/>
        <v>73.680431029581001</v>
      </c>
      <c r="M1010" s="5">
        <f t="shared" si="340"/>
        <v>0.4139637949756188</v>
      </c>
      <c r="N1010" s="4">
        <f t="shared" si="353"/>
        <v>0.2045344932549166</v>
      </c>
      <c r="O1010" s="4">
        <f t="shared" si="354"/>
        <v>0.23388200105150359</v>
      </c>
      <c r="P1010" s="4">
        <v>0</v>
      </c>
      <c r="Q1010" s="4">
        <f t="shared" si="341"/>
        <v>0</v>
      </c>
      <c r="R1010" s="5">
        <v>0</v>
      </c>
      <c r="S1010" s="5">
        <f t="shared" si="342"/>
        <v>-12.073284224125226</v>
      </c>
      <c r="T1010" s="5">
        <f t="shared" si="343"/>
        <v>22.520499194189213</v>
      </c>
      <c r="U1010" s="6">
        <f t="shared" si="344"/>
        <v>1573.7384612026108</v>
      </c>
      <c r="V1010" s="5">
        <v>0</v>
      </c>
      <c r="W1010" s="5">
        <f t="shared" si="345"/>
        <v>12.723671683718054</v>
      </c>
      <c r="X1010" s="5">
        <f t="shared" si="346"/>
        <v>6.8211855912864703</v>
      </c>
      <c r="Y1010" s="5">
        <v>0</v>
      </c>
      <c r="Z1010" s="5">
        <f t="shared" si="336"/>
        <v>0.65038745959282807</v>
      </c>
      <c r="AA1010" s="5">
        <f t="shared" si="347"/>
        <v>-2.8323152145243142</v>
      </c>
      <c r="AB1010">
        <f t="shared" si="355"/>
        <v>0</v>
      </c>
    </row>
    <row r="1011" spans="1:28" x14ac:dyDescent="0.25">
      <c r="A1011">
        <f t="shared" si="334"/>
        <v>9.7899999999998357</v>
      </c>
      <c r="B1011">
        <v>0</v>
      </c>
      <c r="C1011" s="5">
        <f t="shared" si="348"/>
        <v>602.99546941756932</v>
      </c>
      <c r="D1011" s="5">
        <f t="shared" si="349"/>
        <v>-359.11716080318854</v>
      </c>
      <c r="E1011" s="2">
        <f t="shared" si="350"/>
        <v>602.99546941756932</v>
      </c>
      <c r="F1011" s="2">
        <f t="shared" si="351"/>
        <v>0</v>
      </c>
      <c r="G1011" s="3">
        <v>0</v>
      </c>
      <c r="H1011" s="3">
        <f t="shared" si="352"/>
        <v>51.077229845430161</v>
      </c>
      <c r="I1011" s="3">
        <f t="shared" si="335"/>
        <v>-95.291403331653243</v>
      </c>
      <c r="J1011" s="2">
        <f t="shared" si="337"/>
        <v>108.11722784828844</v>
      </c>
      <c r="K1011" s="2">
        <f t="shared" si="338"/>
        <v>108.11722784828844</v>
      </c>
      <c r="L1011" s="2">
        <f t="shared" si="339"/>
        <v>73.699541818874181</v>
      </c>
      <c r="M1011" s="5">
        <f t="shared" si="340"/>
        <v>0.41395944095339871</v>
      </c>
      <c r="N1011" s="4">
        <f t="shared" si="353"/>
        <v>0.20440590196019795</v>
      </c>
      <c r="O1011" s="4">
        <f t="shared" si="354"/>
        <v>0.23381472194371855</v>
      </c>
      <c r="P1011" s="4">
        <v>0</v>
      </c>
      <c r="Q1011" s="4">
        <f t="shared" si="341"/>
        <v>0</v>
      </c>
      <c r="R1011" s="5">
        <v>0</v>
      </c>
      <c r="S1011" s="5">
        <f t="shared" si="342"/>
        <v>-12.07782662156659</v>
      </c>
      <c r="T1011" s="5">
        <f t="shared" si="343"/>
        <v>22.53280084782147</v>
      </c>
      <c r="U1011" s="6">
        <f t="shared" si="344"/>
        <v>1573.1090917004215</v>
      </c>
      <c r="V1011" s="5">
        <v>0</v>
      </c>
      <c r="W1011" s="5">
        <f t="shared" si="345"/>
        <v>12.727093631957198</v>
      </c>
      <c r="X1011" s="5">
        <f t="shared" si="346"/>
        <v>6.8218607762685162</v>
      </c>
      <c r="Y1011" s="5">
        <v>0</v>
      </c>
      <c r="Z1011" s="5">
        <f t="shared" si="336"/>
        <v>0.64926701039060752</v>
      </c>
      <c r="AA1011" s="5">
        <f t="shared" si="347"/>
        <v>-2.8193383759100143</v>
      </c>
      <c r="AB1011">
        <f t="shared" si="355"/>
        <v>0</v>
      </c>
    </row>
    <row r="1012" spans="1:28" x14ac:dyDescent="0.25">
      <c r="A1012">
        <f t="shared" si="334"/>
        <v>9.7999999999998355</v>
      </c>
      <c r="B1012">
        <v>0</v>
      </c>
      <c r="C1012" s="5">
        <f t="shared" si="348"/>
        <v>603.50627417937415</v>
      </c>
      <c r="D1012" s="5">
        <f t="shared" si="349"/>
        <v>-360.07021580342388</v>
      </c>
      <c r="E1012" s="2">
        <f t="shared" si="350"/>
        <v>603.50627417937415</v>
      </c>
      <c r="F1012" s="2">
        <f t="shared" si="351"/>
        <v>0</v>
      </c>
      <c r="G1012" s="3">
        <v>0</v>
      </c>
      <c r="H1012" s="3">
        <f t="shared" si="352"/>
        <v>51.083722515534063</v>
      </c>
      <c r="I1012" s="3">
        <f t="shared" si="335"/>
        <v>-95.319596715412345</v>
      </c>
      <c r="J1012" s="2">
        <f t="shared" si="337"/>
        <v>108.14514424620705</v>
      </c>
      <c r="K1012" s="2">
        <f t="shared" si="338"/>
        <v>108.14514424620705</v>
      </c>
      <c r="L1012" s="2">
        <f t="shared" si="339"/>
        <v>73.718571401640801</v>
      </c>
      <c r="M1012" s="5">
        <f t="shared" si="340"/>
        <v>0.41395510162420329</v>
      </c>
      <c r="N1012" s="4">
        <f t="shared" si="353"/>
        <v>0.20427766406994682</v>
      </c>
      <c r="O1012" s="4">
        <f t="shared" si="354"/>
        <v>0.23374758199254336</v>
      </c>
      <c r="P1012" s="4">
        <v>0</v>
      </c>
      <c r="Q1012" s="4">
        <f t="shared" si="341"/>
        <v>0</v>
      </c>
      <c r="R1012" s="5">
        <v>0</v>
      </c>
      <c r="S1012" s="5">
        <f t="shared" si="342"/>
        <v>-12.082354187500684</v>
      </c>
      <c r="T1012" s="5">
        <f t="shared" si="343"/>
        <v>22.545050983219213</v>
      </c>
      <c r="U1012" s="6">
        <f t="shared" si="344"/>
        <v>1572.4799738956906</v>
      </c>
      <c r="V1012" s="5">
        <v>0</v>
      </c>
      <c r="W1012" s="5">
        <f t="shared" si="345"/>
        <v>12.730489689701132</v>
      </c>
      <c r="X1012" s="5">
        <f t="shared" si="346"/>
        <v>6.8225299435242865</v>
      </c>
      <c r="Y1012" s="5">
        <v>0</v>
      </c>
      <c r="Z1012" s="5">
        <f t="shared" si="336"/>
        <v>0.64813550220044824</v>
      </c>
      <c r="AA1012" s="5">
        <f t="shared" si="347"/>
        <v>-2.8064190732564995</v>
      </c>
      <c r="AB1012">
        <f t="shared" si="355"/>
        <v>0</v>
      </c>
    </row>
    <row r="1013" spans="1:28" x14ac:dyDescent="0.25">
      <c r="A1013">
        <f t="shared" si="334"/>
        <v>9.8099999999998353</v>
      </c>
      <c r="B1013">
        <v>0</v>
      </c>
      <c r="C1013" s="5">
        <f t="shared" si="348"/>
        <v>604.01714381130455</v>
      </c>
      <c r="D1013" s="5">
        <f t="shared" si="349"/>
        <v>-361.02355209153166</v>
      </c>
      <c r="E1013" s="2">
        <f t="shared" si="350"/>
        <v>604.01714381130455</v>
      </c>
      <c r="F1013" s="2">
        <f t="shared" si="351"/>
        <v>0</v>
      </c>
      <c r="G1013" s="3">
        <v>0</v>
      </c>
      <c r="H1013" s="3">
        <f t="shared" si="352"/>
        <v>51.090203870556067</v>
      </c>
      <c r="I1013" s="3">
        <f t="shared" si="335"/>
        <v>-95.34766090614491</v>
      </c>
      <c r="J1013" s="2">
        <f t="shared" si="337"/>
        <v>108.17294195781206</v>
      </c>
      <c r="K1013" s="2">
        <f t="shared" si="338"/>
        <v>108.17294195781206</v>
      </c>
      <c r="L1013" s="2">
        <f t="shared" si="339"/>
        <v>73.737520080308144</v>
      </c>
      <c r="M1013" s="5">
        <f t="shared" si="340"/>
        <v>0.41395077691056009</v>
      </c>
      <c r="N1013" s="4">
        <f t="shared" si="353"/>
        <v>0.20414977795849373</v>
      </c>
      <c r="O1013" s="4">
        <f t="shared" si="354"/>
        <v>0.23368058067717856</v>
      </c>
      <c r="P1013" s="4">
        <v>0</v>
      </c>
      <c r="Q1013" s="4">
        <f t="shared" si="341"/>
        <v>0</v>
      </c>
      <c r="R1013" s="5">
        <v>0</v>
      </c>
      <c r="S1013" s="5">
        <f t="shared" si="342"/>
        <v>-12.086866936920595</v>
      </c>
      <c r="T1013" s="5">
        <f t="shared" si="343"/>
        <v>22.557249781956212</v>
      </c>
      <c r="U1013" s="6">
        <f t="shared" si="344"/>
        <v>1571.8511076877592</v>
      </c>
      <c r="V1013" s="5">
        <v>0</v>
      </c>
      <c r="W1013" s="5">
        <f t="shared" si="345"/>
        <v>12.733859969700218</v>
      </c>
      <c r="X1013" s="5">
        <f t="shared" si="346"/>
        <v>6.8231930991100915</v>
      </c>
      <c r="Y1013" s="5">
        <v>0</v>
      </c>
      <c r="Z1013" s="5">
        <f t="shared" si="336"/>
        <v>0.64699303277962272</v>
      </c>
      <c r="AA1013" s="5">
        <f t="shared" si="347"/>
        <v>-2.7935571189336947</v>
      </c>
      <c r="AB1013">
        <f t="shared" si="355"/>
        <v>0</v>
      </c>
    </row>
    <row r="1014" spans="1:28" x14ac:dyDescent="0.25">
      <c r="A1014">
        <f t="shared" si="334"/>
        <v>9.8199999999998351</v>
      </c>
      <c r="B1014">
        <v>0</v>
      </c>
      <c r="C1014" s="5">
        <f t="shared" si="348"/>
        <v>604.52807819966176</v>
      </c>
      <c r="D1014" s="5">
        <f t="shared" si="349"/>
        <v>-361.97716837844905</v>
      </c>
      <c r="E1014" s="2">
        <f t="shared" si="350"/>
        <v>604.52807819966176</v>
      </c>
      <c r="F1014" s="2">
        <f t="shared" si="351"/>
        <v>0</v>
      </c>
      <c r="G1014" s="3">
        <v>0</v>
      </c>
      <c r="H1014" s="3">
        <f t="shared" si="352"/>
        <v>51.096673800883863</v>
      </c>
      <c r="I1014" s="3">
        <f t="shared" si="335"/>
        <v>-95.375596477334241</v>
      </c>
      <c r="J1014" s="2">
        <f t="shared" si="337"/>
        <v>108.20062142576273</v>
      </c>
      <c r="K1014" s="2">
        <f t="shared" si="338"/>
        <v>108.20062142576273</v>
      </c>
      <c r="L1014" s="2">
        <f t="shared" si="339"/>
        <v>73.756388156620815</v>
      </c>
      <c r="M1014" s="5">
        <f t="shared" si="340"/>
        <v>0.41394646673545488</v>
      </c>
      <c r="N1014" s="4">
        <f t="shared" si="353"/>
        <v>0.20402224200781949</v>
      </c>
      <c r="O1014" s="4">
        <f t="shared" si="354"/>
        <v>0.23361371747819237</v>
      </c>
      <c r="P1014" s="4">
        <v>0</v>
      </c>
      <c r="Q1014" s="4">
        <f t="shared" si="341"/>
        <v>0</v>
      </c>
      <c r="R1014" s="5">
        <v>0</v>
      </c>
      <c r="S1014" s="5">
        <f t="shared" si="342"/>
        <v>-12.091364884960671</v>
      </c>
      <c r="T1014" s="5">
        <f t="shared" si="343"/>
        <v>22.569397425400897</v>
      </c>
      <c r="U1014" s="6">
        <f t="shared" si="344"/>
        <v>1571.2224929760077</v>
      </c>
      <c r="V1014" s="5">
        <v>0</v>
      </c>
      <c r="W1014" s="5">
        <f t="shared" si="345"/>
        <v>12.73720458437978</v>
      </c>
      <c r="X1014" s="5">
        <f t="shared" si="346"/>
        <v>6.8238502491341571</v>
      </c>
      <c r="Y1014" s="5">
        <v>0</v>
      </c>
      <c r="Z1014" s="5">
        <f t="shared" si="336"/>
        <v>0.64583969941910979</v>
      </c>
      <c r="AA1014" s="5">
        <f t="shared" si="347"/>
        <v>-2.7807523254649453</v>
      </c>
      <c r="AB1014">
        <f t="shared" si="355"/>
        <v>0</v>
      </c>
    </row>
    <row r="1015" spans="1:28" x14ac:dyDescent="0.25">
      <c r="A1015">
        <f t="shared" si="334"/>
        <v>9.8299999999998349</v>
      </c>
      <c r="B1015">
        <v>0</v>
      </c>
      <c r="C1015" s="5">
        <f t="shared" si="348"/>
        <v>605.03907722965562</v>
      </c>
      <c r="D1015" s="5">
        <f t="shared" si="349"/>
        <v>-362.93106338083868</v>
      </c>
      <c r="E1015" s="2">
        <f t="shared" si="350"/>
        <v>605.03907722965562</v>
      </c>
      <c r="F1015" s="2">
        <f t="shared" si="351"/>
        <v>0</v>
      </c>
      <c r="G1015" s="3">
        <v>0</v>
      </c>
      <c r="H1015" s="3">
        <f t="shared" si="352"/>
        <v>51.103132197878054</v>
      </c>
      <c r="I1015" s="3">
        <f t="shared" si="335"/>
        <v>-95.403404000588893</v>
      </c>
      <c r="J1015" s="2">
        <f t="shared" si="337"/>
        <v>108.22818309171313</v>
      </c>
      <c r="K1015" s="2">
        <f t="shared" si="338"/>
        <v>108.22818309171313</v>
      </c>
      <c r="L1015" s="2">
        <f t="shared" si="339"/>
        <v>73.775175931638131</v>
      </c>
      <c r="M1015" s="5">
        <f t="shared" si="340"/>
        <v>0.41394217102232822</v>
      </c>
      <c r="N1015" s="4">
        <f t="shared" si="353"/>
        <v>0.2038950546075198</v>
      </c>
      <c r="O1015" s="4">
        <f t="shared" si="354"/>
        <v>0.23354699187752176</v>
      </c>
      <c r="P1015" s="4">
        <v>0</v>
      </c>
      <c r="Q1015" s="4">
        <f t="shared" si="341"/>
        <v>0</v>
      </c>
      <c r="R1015" s="5">
        <v>0</v>
      </c>
      <c r="S1015" s="5">
        <f t="shared" si="342"/>
        <v>-12.095848046895371</v>
      </c>
      <c r="T1015" s="5">
        <f t="shared" si="343"/>
        <v>22.581494094712454</v>
      </c>
      <c r="U1015" s="6">
        <f t="shared" si="344"/>
        <v>1570.5941296598585</v>
      </c>
      <c r="V1015" s="5">
        <v>0</v>
      </c>
      <c r="W1015" s="5">
        <f t="shared" si="345"/>
        <v>12.740523645839511</v>
      </c>
      <c r="X1015" s="5">
        <f t="shared" si="346"/>
        <v>6.8245013997562287</v>
      </c>
      <c r="Y1015" s="5">
        <v>0</v>
      </c>
      <c r="Z1015" s="5">
        <f t="shared" si="336"/>
        <v>0.64467559894413995</v>
      </c>
      <c r="AA1015" s="5">
        <f t="shared" si="347"/>
        <v>-2.7680045055313158</v>
      </c>
      <c r="AB1015">
        <f t="shared" si="355"/>
        <v>0</v>
      </c>
    </row>
    <row r="1016" spans="1:28" x14ac:dyDescent="0.25">
      <c r="A1016">
        <f t="shared" si="334"/>
        <v>9.8399999999998347</v>
      </c>
      <c r="B1016">
        <v>0</v>
      </c>
      <c r="C1016" s="5">
        <f t="shared" si="348"/>
        <v>605.55014078541433</v>
      </c>
      <c r="D1016" s="5">
        <f t="shared" si="349"/>
        <v>-363.88523582106984</v>
      </c>
      <c r="E1016" s="2">
        <f t="shared" si="350"/>
        <v>605.55014078541433</v>
      </c>
      <c r="F1016" s="2">
        <f t="shared" si="351"/>
        <v>0</v>
      </c>
      <c r="G1016" s="3">
        <v>0</v>
      </c>
      <c r="H1016" s="3">
        <f t="shared" si="352"/>
        <v>51.109578953867498</v>
      </c>
      <c r="I1016" s="3">
        <f t="shared" si="335"/>
        <v>-95.431084045644212</v>
      </c>
      <c r="J1016" s="2">
        <f t="shared" si="337"/>
        <v>108.25562739630871</v>
      </c>
      <c r="K1016" s="2">
        <f t="shared" si="338"/>
        <v>108.25562739630871</v>
      </c>
      <c r="L1016" s="2">
        <f t="shared" si="339"/>
        <v>73.793883705731901</v>
      </c>
      <c r="M1016" s="5">
        <f t="shared" si="340"/>
        <v>0.41393788969507239</v>
      </c>
      <c r="N1016" s="4">
        <f t="shared" si="353"/>
        <v>0.20376821415476948</v>
      </c>
      <c r="O1016" s="4">
        <f t="shared" si="354"/>
        <v>0.23348040335847356</v>
      </c>
      <c r="P1016" s="4">
        <v>0</v>
      </c>
      <c r="Q1016" s="4">
        <f t="shared" si="341"/>
        <v>0</v>
      </c>
      <c r="R1016" s="5">
        <v>0</v>
      </c>
      <c r="S1016" s="5">
        <f t="shared" si="342"/>
        <v>-12.100316438138146</v>
      </c>
      <c r="T1016" s="5">
        <f t="shared" si="343"/>
        <v>22.593539970836936</v>
      </c>
      <c r="U1016" s="6">
        <f t="shared" si="344"/>
        <v>1569.966017638774</v>
      </c>
      <c r="V1016" s="5">
        <v>0</v>
      </c>
      <c r="W1016" s="5">
        <f t="shared" si="345"/>
        <v>12.743817265852963</v>
      </c>
      <c r="X1016" s="5">
        <f t="shared" si="346"/>
        <v>6.8251465571872094</v>
      </c>
      <c r="Y1016" s="5">
        <v>0</v>
      </c>
      <c r="Z1016" s="5">
        <f t="shared" si="336"/>
        <v>0.64350082771481709</v>
      </c>
      <c r="AA1016" s="5">
        <f t="shared" si="347"/>
        <v>-2.7553134719758532</v>
      </c>
      <c r="AB1016">
        <f t="shared" si="355"/>
        <v>0</v>
      </c>
    </row>
    <row r="1017" spans="1:28" x14ac:dyDescent="0.25">
      <c r="A1017">
        <f t="shared" si="334"/>
        <v>9.8499999999998344</v>
      </c>
      <c r="B1017">
        <v>0</v>
      </c>
      <c r="C1017" s="5">
        <f t="shared" si="348"/>
        <v>606.06126874999438</v>
      </c>
      <c r="D1017" s="5">
        <f t="shared" si="349"/>
        <v>-364.83968442719987</v>
      </c>
      <c r="E1017" s="2">
        <f t="shared" si="350"/>
        <v>606.06126874999438</v>
      </c>
      <c r="F1017" s="2">
        <f t="shared" si="351"/>
        <v>0</v>
      </c>
      <c r="G1017" s="3">
        <v>0</v>
      </c>
      <c r="H1017" s="3">
        <f t="shared" si="352"/>
        <v>51.116013962144649</v>
      </c>
      <c r="I1017" s="3">
        <f t="shared" si="335"/>
        <v>-95.458637180363965</v>
      </c>
      <c r="J1017" s="2">
        <f t="shared" si="337"/>
        <v>108.28295477918273</v>
      </c>
      <c r="K1017" s="2">
        <f t="shared" si="338"/>
        <v>108.28295477918273</v>
      </c>
      <c r="L1017" s="2">
        <f t="shared" si="339"/>
        <v>73.812511778583996</v>
      </c>
      <c r="M1017" s="5">
        <f t="shared" si="340"/>
        <v>0.41393362267802908</v>
      </c>
      <c r="N1017" s="4">
        <f t="shared" si="353"/>
        <v>0.20364171905428735</v>
      </c>
      <c r="O1017" s="4">
        <f t="shared" si="354"/>
        <v>0.23341395140572596</v>
      </c>
      <c r="P1017" s="4">
        <v>0</v>
      </c>
      <c r="Q1017" s="4">
        <f t="shared" si="341"/>
        <v>0</v>
      </c>
      <c r="R1017" s="5">
        <v>0</v>
      </c>
      <c r="S1017" s="5">
        <f t="shared" si="342"/>
        <v>-12.104770074240294</v>
      </c>
      <c r="T1017" s="5">
        <f t="shared" si="343"/>
        <v>22.60553523450346</v>
      </c>
      <c r="U1017" s="6">
        <f t="shared" si="344"/>
        <v>1569.338156812255</v>
      </c>
      <c r="V1017" s="5">
        <v>0</v>
      </c>
      <c r="W1017" s="5">
        <f t="shared" si="345"/>
        <v>12.747085555867026</v>
      </c>
      <c r="X1017" s="5">
        <f t="shared" si="346"/>
        <v>6.8257857276887943</v>
      </c>
      <c r="Y1017" s="5">
        <v>0</v>
      </c>
      <c r="Z1017" s="5">
        <f t="shared" si="336"/>
        <v>0.64231548162673135</v>
      </c>
      <c r="AA1017" s="5">
        <f t="shared" si="347"/>
        <v>-2.742679037807747</v>
      </c>
      <c r="AB1017">
        <f t="shared" si="355"/>
        <v>0</v>
      </c>
    </row>
    <row r="1018" spans="1:28" x14ac:dyDescent="0.25">
      <c r="A1018">
        <f t="shared" si="334"/>
        <v>9.8599999999998342</v>
      </c>
      <c r="B1018">
        <v>0</v>
      </c>
      <c r="C1018" s="5">
        <f t="shared" si="348"/>
        <v>606.57246100538987</v>
      </c>
      <c r="D1018" s="5">
        <f t="shared" si="349"/>
        <v>-365.79440793295544</v>
      </c>
      <c r="E1018" s="2">
        <f t="shared" si="350"/>
        <v>606.57246100538987</v>
      </c>
      <c r="F1018" s="2">
        <f t="shared" si="351"/>
        <v>0</v>
      </c>
      <c r="G1018" s="3">
        <v>0</v>
      </c>
      <c r="H1018" s="3">
        <f t="shared" si="352"/>
        <v>51.122437116960917</v>
      </c>
      <c r="I1018" s="3">
        <f t="shared" si="335"/>
        <v>-95.486063970742038</v>
      </c>
      <c r="J1018" s="2">
        <f t="shared" si="337"/>
        <v>108.31016567895307</v>
      </c>
      <c r="K1018" s="2">
        <f t="shared" si="338"/>
        <v>108.31016567895307</v>
      </c>
      <c r="L1018" s="2">
        <f t="shared" si="339"/>
        <v>73.831060449184093</v>
      </c>
      <c r="M1018" s="5">
        <f t="shared" si="340"/>
        <v>0.41392936989598594</v>
      </c>
      <c r="N1018" s="4">
        <f t="shared" si="353"/>
        <v>0.20351556771830065</v>
      </c>
      <c r="O1018" s="4">
        <f t="shared" si="354"/>
        <v>0.23334763550532897</v>
      </c>
      <c r="P1018" s="4">
        <v>0</v>
      </c>
      <c r="Q1018" s="4">
        <f t="shared" si="341"/>
        <v>0</v>
      </c>
      <c r="R1018" s="5">
        <v>0</v>
      </c>
      <c r="S1018" s="5">
        <f t="shared" si="342"/>
        <v>-12.109208970889835</v>
      </c>
      <c r="T1018" s="5">
        <f t="shared" si="343"/>
        <v>22.617480066220416</v>
      </c>
      <c r="U1018" s="6">
        <f t="shared" si="344"/>
        <v>1568.7105470798449</v>
      </c>
      <c r="V1018" s="5">
        <v>0</v>
      </c>
      <c r="W1018" s="5">
        <f t="shared" si="345"/>
        <v>12.750328627001407</v>
      </c>
      <c r="X1018" s="5">
        <f t="shared" si="346"/>
        <v>6.8264189175730738</v>
      </c>
      <c r="Y1018" s="5">
        <v>0</v>
      </c>
      <c r="Z1018" s="5">
        <f t="shared" si="336"/>
        <v>0.64111965611157196</v>
      </c>
      <c r="AA1018" s="5">
        <f t="shared" si="347"/>
        <v>-2.7301010162065111</v>
      </c>
      <c r="AB1018">
        <f t="shared" si="355"/>
        <v>0</v>
      </c>
    </row>
    <row r="1019" spans="1:28" x14ac:dyDescent="0.25">
      <c r="A1019">
        <f t="shared" si="334"/>
        <v>9.869999999999834</v>
      </c>
      <c r="B1019">
        <v>0</v>
      </c>
      <c r="C1019" s="5">
        <f t="shared" si="348"/>
        <v>607.08371743254236</v>
      </c>
      <c r="D1019" s="5">
        <f t="shared" si="349"/>
        <v>-366.74940507771367</v>
      </c>
      <c r="E1019" s="2">
        <f t="shared" si="350"/>
        <v>607.08371743254236</v>
      </c>
      <c r="F1019" s="2">
        <f t="shared" si="351"/>
        <v>0</v>
      </c>
      <c r="G1019" s="3">
        <v>0</v>
      </c>
      <c r="H1019" s="3">
        <f t="shared" si="352"/>
        <v>51.128848313522035</v>
      </c>
      <c r="I1019" s="3">
        <f t="shared" si="335"/>
        <v>-95.5133649809041</v>
      </c>
      <c r="J1019" s="2">
        <f t="shared" si="337"/>
        <v>108.33726053321887</v>
      </c>
      <c r="K1019" s="2">
        <f t="shared" si="338"/>
        <v>108.33726053321887</v>
      </c>
      <c r="L1019" s="2">
        <f t="shared" si="339"/>
        <v>73.84953001582744</v>
      </c>
      <c r="M1019" s="5">
        <f t="shared" si="340"/>
        <v>0.4139251312741738</v>
      </c>
      <c r="N1019" s="4">
        <f t="shared" si="353"/>
        <v>0.20338975856651006</v>
      </c>
      <c r="O1019" s="4">
        <f t="shared" si="354"/>
        <v>0.23328145514470552</v>
      </c>
      <c r="P1019" s="4">
        <v>0</v>
      </c>
      <c r="Q1019" s="4">
        <f t="shared" si="341"/>
        <v>0</v>
      </c>
      <c r="R1019" s="5">
        <v>0</v>
      </c>
      <c r="S1019" s="5">
        <f t="shared" si="342"/>
        <v>-12.113633143910388</v>
      </c>
      <c r="T1019" s="5">
        <f t="shared" si="343"/>
        <v>22.629374646271749</v>
      </c>
      <c r="U1019" s="6">
        <f t="shared" si="344"/>
        <v>1568.0831883411254</v>
      </c>
      <c r="V1019" s="5">
        <v>0</v>
      </c>
      <c r="W1019" s="5">
        <f t="shared" si="345"/>
        <v>12.753546590048167</v>
      </c>
      <c r="X1019" s="5">
        <f t="shared" si="346"/>
        <v>6.8270461332021704</v>
      </c>
      <c r="Y1019" s="5">
        <v>0</v>
      </c>
      <c r="Z1019" s="5">
        <f t="shared" si="336"/>
        <v>0.63991344613777912</v>
      </c>
      <c r="AA1019" s="5">
        <f t="shared" si="347"/>
        <v>-2.7175792205260798</v>
      </c>
      <c r="AB1019">
        <f t="shared" si="355"/>
        <v>0</v>
      </c>
    </row>
    <row r="1020" spans="1:28" x14ac:dyDescent="0.25">
      <c r="A1020">
        <f t="shared" si="334"/>
        <v>9.8799999999998338</v>
      </c>
      <c r="B1020">
        <v>0</v>
      </c>
      <c r="C1020" s="5">
        <f t="shared" si="348"/>
        <v>607.59503791134989</v>
      </c>
      <c r="D1020" s="5">
        <f t="shared" si="349"/>
        <v>-367.70467460648376</v>
      </c>
      <c r="E1020" s="2">
        <f t="shared" si="350"/>
        <v>607.59503791134989</v>
      </c>
      <c r="F1020" s="2">
        <f t="shared" si="351"/>
        <v>0</v>
      </c>
      <c r="G1020" s="3">
        <v>0</v>
      </c>
      <c r="H1020" s="3">
        <f t="shared" si="352"/>
        <v>51.13524744798341</v>
      </c>
      <c r="I1020" s="3">
        <f t="shared" si="335"/>
        <v>-95.540540773109356</v>
      </c>
      <c r="J1020" s="2">
        <f t="shared" si="337"/>
        <v>108.36423977855732</v>
      </c>
      <c r="K1020" s="2">
        <f t="shared" si="338"/>
        <v>108.36423977855732</v>
      </c>
      <c r="L1020" s="2">
        <f t="shared" si="339"/>
        <v>73.867920776112683</v>
      </c>
      <c r="M1020" s="5">
        <f t="shared" si="340"/>
        <v>0.4139209067382642</v>
      </c>
      <c r="N1020" s="4">
        <f t="shared" si="353"/>
        <v>0.20326429002605495</v>
      </c>
      <c r="O1020" s="4">
        <f t="shared" si="354"/>
        <v>0.23321540981265257</v>
      </c>
      <c r="P1020" s="4">
        <v>0</v>
      </c>
      <c r="Q1020" s="4">
        <f t="shared" si="341"/>
        <v>0</v>
      </c>
      <c r="R1020" s="5">
        <v>0</v>
      </c>
      <c r="S1020" s="5">
        <f t="shared" si="342"/>
        <v>-12.118042609260046</v>
      </c>
      <c r="T1020" s="5">
        <f t="shared" si="343"/>
        <v>22.641219154713291</v>
      </c>
      <c r="U1020" s="6">
        <f t="shared" si="344"/>
        <v>1567.4560804957196</v>
      </c>
      <c r="V1020" s="5">
        <v>0</v>
      </c>
      <c r="W1020" s="5">
        <f t="shared" si="345"/>
        <v>12.756739555471249</v>
      </c>
      <c r="X1020" s="5">
        <f t="shared" si="346"/>
        <v>6.827667380987867</v>
      </c>
      <c r="Y1020" s="5">
        <v>0</v>
      </c>
      <c r="Z1020" s="5">
        <f t="shared" si="336"/>
        <v>0.6386969462112031</v>
      </c>
      <c r="AA1020" s="5">
        <f t="shared" si="347"/>
        <v>-2.7051134642988401</v>
      </c>
      <c r="AB1020">
        <f t="shared" si="355"/>
        <v>0</v>
      </c>
    </row>
    <row r="1021" spans="1:28" x14ac:dyDescent="0.25">
      <c r="A1021">
        <f t="shared" ref="A1021:A1084" si="356">A1020+dt</f>
        <v>9.8899999999998336</v>
      </c>
      <c r="B1021">
        <v>0</v>
      </c>
      <c r="C1021" s="5">
        <f t="shared" si="348"/>
        <v>608.1064223206771</v>
      </c>
      <c r="D1021" s="5">
        <f t="shared" si="349"/>
        <v>-368.66021526988811</v>
      </c>
      <c r="E1021" s="2">
        <f t="shared" si="350"/>
        <v>608.1064223206771</v>
      </c>
      <c r="F1021" s="2">
        <f t="shared" si="351"/>
        <v>0</v>
      </c>
      <c r="G1021" s="3">
        <v>0</v>
      </c>
      <c r="H1021" s="3">
        <f t="shared" si="352"/>
        <v>51.141634417445523</v>
      </c>
      <c r="I1021" s="3">
        <f t="shared" ref="I1021:I1084" si="357">I1020+AA1020*dt</f>
        <v>-95.567591907752345</v>
      </c>
      <c r="J1021" s="2">
        <f t="shared" si="337"/>
        <v>108.39110385052059</v>
      </c>
      <c r="K1021" s="2">
        <f t="shared" si="338"/>
        <v>108.39110385052059</v>
      </c>
      <c r="L1021" s="2">
        <f t="shared" si="339"/>
        <v>73.886233026939735</v>
      </c>
      <c r="M1021" s="5">
        <f t="shared" si="340"/>
        <v>0.41391669621436583</v>
      </c>
      <c r="N1021" s="4">
        <f t="shared" si="353"/>
        <v>0.20313916053147818</v>
      </c>
      <c r="O1021" s="4">
        <f t="shared" si="354"/>
        <v>0.23314949899934173</v>
      </c>
      <c r="P1021" s="4">
        <v>0</v>
      </c>
      <c r="Q1021" s="4">
        <f t="shared" si="341"/>
        <v>0</v>
      </c>
      <c r="R1021" s="5">
        <v>0</v>
      </c>
      <c r="S1021" s="5">
        <f t="shared" si="342"/>
        <v>-12.122437383030254</v>
      </c>
      <c r="T1021" s="5">
        <f t="shared" si="343"/>
        <v>22.653013771369086</v>
      </c>
      <c r="U1021" s="6">
        <f t="shared" si="344"/>
        <v>1566.8292234432899</v>
      </c>
      <c r="V1021" s="5">
        <v>0</v>
      </c>
      <c r="W1021" s="5">
        <f t="shared" si="345"/>
        <v>12.759907633406028</v>
      </c>
      <c r="X1021" s="5">
        <f t="shared" si="346"/>
        <v>6.8282826673912291</v>
      </c>
      <c r="Y1021" s="5">
        <v>0</v>
      </c>
      <c r="Z1021" s="5">
        <f t="shared" ref="Z1021:Z1084" si="358">S1021+W1021</f>
        <v>0.63747025037577387</v>
      </c>
      <c r="AA1021" s="5">
        <f t="shared" si="347"/>
        <v>-2.6927035612396857</v>
      </c>
      <c r="AB1021">
        <f t="shared" si="355"/>
        <v>0</v>
      </c>
    </row>
    <row r="1022" spans="1:28" x14ac:dyDescent="0.25">
      <c r="A1022">
        <f t="shared" si="356"/>
        <v>9.8999999999998334</v>
      </c>
      <c r="B1022">
        <v>0</v>
      </c>
      <c r="C1022" s="5">
        <f t="shared" si="348"/>
        <v>608.61787053836406</v>
      </c>
      <c r="D1022" s="5">
        <f t="shared" si="349"/>
        <v>-369.61602582414372</v>
      </c>
      <c r="E1022" s="2">
        <f t="shared" si="350"/>
        <v>608.61787053836406</v>
      </c>
      <c r="F1022" s="2">
        <f t="shared" si="351"/>
        <v>0</v>
      </c>
      <c r="G1022" s="3">
        <v>0</v>
      </c>
      <c r="H1022" s="3">
        <f t="shared" si="352"/>
        <v>51.148009119949279</v>
      </c>
      <c r="I1022" s="3">
        <f t="shared" si="357"/>
        <v>-95.594518943364747</v>
      </c>
      <c r="J1022" s="2">
        <f t="shared" si="337"/>
        <v>108.4178531836327</v>
      </c>
      <c r="K1022" s="2">
        <f t="shared" si="338"/>
        <v>108.4178531836327</v>
      </c>
      <c r="L1022" s="2">
        <f t="shared" si="339"/>
        <v>73.904467064507628</v>
      </c>
      <c r="M1022" s="5">
        <f t="shared" si="340"/>
        <v>0.41391249962902249</v>
      </c>
      <c r="N1022" s="4">
        <f t="shared" si="353"/>
        <v>0.20301436852469176</v>
      </c>
      <c r="O1022" s="4">
        <f t="shared" si="354"/>
        <v>0.23308372219632001</v>
      </c>
      <c r="P1022" s="4">
        <v>0</v>
      </c>
      <c r="Q1022" s="4">
        <f t="shared" si="341"/>
        <v>0</v>
      </c>
      <c r="R1022" s="5">
        <v>0</v>
      </c>
      <c r="S1022" s="5">
        <f t="shared" si="342"/>
        <v>-12.126817481444682</v>
      </c>
      <c r="T1022" s="5">
        <f t="shared" si="343"/>
        <v>22.664758675827812</v>
      </c>
      <c r="U1022" s="6">
        <f t="shared" si="344"/>
        <v>1566.2026170835393</v>
      </c>
      <c r="V1022" s="5">
        <v>0</v>
      </c>
      <c r="W1022" s="5">
        <f t="shared" si="345"/>
        <v>12.763050933658898</v>
      </c>
      <c r="X1022" s="5">
        <f t="shared" si="346"/>
        <v>6.8288919989222228</v>
      </c>
      <c r="Y1022" s="5">
        <v>0</v>
      </c>
      <c r="Z1022" s="5">
        <f t="shared" si="358"/>
        <v>0.63623345221421523</v>
      </c>
      <c r="AA1022" s="5">
        <f t="shared" si="347"/>
        <v>-2.6803493252499635</v>
      </c>
      <c r="AB1022">
        <f t="shared" si="355"/>
        <v>0</v>
      </c>
    </row>
    <row r="1023" spans="1:28" x14ac:dyDescent="0.25">
      <c r="A1023">
        <f t="shared" si="356"/>
        <v>9.9099999999998332</v>
      </c>
      <c r="B1023">
        <v>0</v>
      </c>
      <c r="C1023" s="5">
        <f t="shared" si="348"/>
        <v>609.12938244123609</v>
      </c>
      <c r="D1023" s="5">
        <f t="shared" si="349"/>
        <v>-370.57210503104363</v>
      </c>
      <c r="E1023" s="2">
        <f t="shared" si="350"/>
        <v>609.12938244123609</v>
      </c>
      <c r="F1023" s="2">
        <f t="shared" si="351"/>
        <v>0</v>
      </c>
      <c r="G1023" s="3">
        <v>0</v>
      </c>
      <c r="H1023" s="3">
        <f t="shared" si="352"/>
        <v>51.154371454471423</v>
      </c>
      <c r="I1023" s="3">
        <f t="shared" si="357"/>
        <v>-95.621322436617248</v>
      </c>
      <c r="J1023" s="2">
        <f t="shared" si="337"/>
        <v>108.44448821138657</v>
      </c>
      <c r="K1023" s="2">
        <f t="shared" si="338"/>
        <v>108.44448821138657</v>
      </c>
      <c r="L1023" s="2">
        <f t="shared" si="339"/>
        <v>73.922623184312584</v>
      </c>
      <c r="M1023" s="5">
        <f t="shared" si="340"/>
        <v>0.41390831690920998</v>
      </c>
      <c r="N1023" s="4">
        <f t="shared" si="353"/>
        <v>0.20288991245494226</v>
      </c>
      <c r="O1023" s="4">
        <f t="shared" si="354"/>
        <v>0.23301807889651074</v>
      </c>
      <c r="P1023" s="4">
        <v>0</v>
      </c>
      <c r="Q1023" s="4">
        <f t="shared" si="341"/>
        <v>0</v>
      </c>
      <c r="R1023" s="5">
        <v>0</v>
      </c>
      <c r="S1023" s="5">
        <f t="shared" si="342"/>
        <v>-12.131182920858134</v>
      </c>
      <c r="T1023" s="5">
        <f t="shared" si="343"/>
        <v>22.676454047439258</v>
      </c>
      <c r="U1023" s="6">
        <f t="shared" si="344"/>
        <v>1565.576261316211</v>
      </c>
      <c r="V1023" s="5">
        <v>0</v>
      </c>
      <c r="W1023" s="5">
        <f t="shared" si="345"/>
        <v>12.766169565706846</v>
      </c>
      <c r="X1023" s="5">
        <f t="shared" si="346"/>
        <v>6.8294953821393589</v>
      </c>
      <c r="Y1023" s="5">
        <v>0</v>
      </c>
      <c r="Z1023" s="5">
        <f t="shared" si="358"/>
        <v>0.6349866448487127</v>
      </c>
      <c r="AA1023" s="5">
        <f t="shared" si="347"/>
        <v>-2.6680505704213822</v>
      </c>
      <c r="AB1023">
        <f t="shared" si="355"/>
        <v>0</v>
      </c>
    </row>
    <row r="1024" spans="1:28" x14ac:dyDescent="0.25">
      <c r="A1024">
        <f t="shared" si="356"/>
        <v>9.919999999999833</v>
      </c>
      <c r="B1024">
        <v>0</v>
      </c>
      <c r="C1024" s="5">
        <f t="shared" si="348"/>
        <v>609.64095790511305</v>
      </c>
      <c r="D1024" s="5">
        <f t="shared" si="349"/>
        <v>-371.52845165793838</v>
      </c>
      <c r="E1024" s="2">
        <f t="shared" si="350"/>
        <v>609.64095790511305</v>
      </c>
      <c r="F1024" s="2">
        <f t="shared" si="351"/>
        <v>0</v>
      </c>
      <c r="G1024" s="3">
        <v>0</v>
      </c>
      <c r="H1024" s="3">
        <f t="shared" si="352"/>
        <v>51.160721320919912</v>
      </c>
      <c r="I1024" s="3">
        <f t="shared" si="357"/>
        <v>-95.648002942321469</v>
      </c>
      <c r="J1024" s="2">
        <f t="shared" si="337"/>
        <v>108.47100936624111</v>
      </c>
      <c r="K1024" s="2">
        <f t="shared" si="338"/>
        <v>108.47100936624111</v>
      </c>
      <c r="L1024" s="2">
        <f t="shared" si="339"/>
        <v>73.940701681145939</v>
      </c>
      <c r="M1024" s="5">
        <f t="shared" si="340"/>
        <v>0.4139041479823331</v>
      </c>
      <c r="N1024" s="4">
        <f t="shared" si="353"/>
        <v>0.20276579077877643</v>
      </c>
      <c r="O1024" s="4">
        <f t="shared" si="354"/>
        <v>0.23295256859421395</v>
      </c>
      <c r="P1024" s="4">
        <v>0</v>
      </c>
      <c r="Q1024" s="4">
        <f t="shared" si="341"/>
        <v>0</v>
      </c>
      <c r="R1024" s="5">
        <v>0</v>
      </c>
      <c r="S1024" s="5">
        <f t="shared" si="342"/>
        <v>-12.135533717755404</v>
      </c>
      <c r="T1024" s="5">
        <f t="shared" si="343"/>
        <v>22.688100065310792</v>
      </c>
      <c r="U1024" s="6">
        <f t="shared" si="344"/>
        <v>1564.9501560410874</v>
      </c>
      <c r="V1024" s="5">
        <v>0</v>
      </c>
      <c r="W1024" s="5">
        <f t="shared" si="345"/>
        <v>12.769263638697081</v>
      </c>
      <c r="X1024" s="5">
        <f t="shared" si="346"/>
        <v>6.830092823649303</v>
      </c>
      <c r="Y1024" s="5">
        <v>0</v>
      </c>
      <c r="Z1024" s="5">
        <f t="shared" si="358"/>
        <v>0.63372992094167735</v>
      </c>
      <c r="AA1024" s="5">
        <f t="shared" si="347"/>
        <v>-2.6558071110399055</v>
      </c>
      <c r="AB1024">
        <f t="shared" si="355"/>
        <v>0</v>
      </c>
    </row>
    <row r="1025" spans="1:28" x14ac:dyDescent="0.25">
      <c r="A1025">
        <f t="shared" si="356"/>
        <v>9.9299999999998327</v>
      </c>
      <c r="B1025">
        <v>0</v>
      </c>
      <c r="C1025" s="5">
        <f t="shared" si="348"/>
        <v>610.15259680481836</v>
      </c>
      <c r="D1025" s="5">
        <f t="shared" si="349"/>
        <v>-372.48506447771717</v>
      </c>
      <c r="E1025" s="2">
        <f t="shared" si="350"/>
        <v>610.15259680481836</v>
      </c>
      <c r="F1025" s="2">
        <f t="shared" si="351"/>
        <v>0</v>
      </c>
      <c r="G1025" s="3">
        <v>0</v>
      </c>
      <c r="H1025" s="3">
        <f t="shared" si="352"/>
        <v>51.167058620129332</v>
      </c>
      <c r="I1025" s="3">
        <f t="shared" si="357"/>
        <v>-95.67456101343187</v>
      </c>
      <c r="J1025" s="2">
        <f t="shared" si="337"/>
        <v>108.49741707961829</v>
      </c>
      <c r="K1025" s="2">
        <f t="shared" si="338"/>
        <v>108.49741707961829</v>
      </c>
      <c r="L1025" s="2">
        <f t="shared" si="339"/>
        <v>73.958702849092219</v>
      </c>
      <c r="M1025" s="5">
        <f t="shared" si="340"/>
        <v>0.41389999277622314</v>
      </c>
      <c r="N1025" s="4">
        <f t="shared" si="353"/>
        <v>0.20264200196000709</v>
      </c>
      <c r="O1025" s="4">
        <f t="shared" si="354"/>
        <v>0.23288719078510733</v>
      </c>
      <c r="P1025" s="4">
        <v>0</v>
      </c>
      <c r="Q1025" s="4">
        <f t="shared" si="341"/>
        <v>0</v>
      </c>
      <c r="R1025" s="5">
        <v>0</v>
      </c>
      <c r="S1025" s="5">
        <f t="shared" si="342"/>
        <v>-12.139869888750182</v>
      </c>
      <c r="T1025" s="5">
        <f t="shared" si="343"/>
        <v>22.699696908303888</v>
      </c>
      <c r="U1025" s="6">
        <f t="shared" si="344"/>
        <v>1564.3243011579921</v>
      </c>
      <c r="V1025" s="5">
        <v>0</v>
      </c>
      <c r="W1025" s="5">
        <f t="shared" si="345"/>
        <v>12.77233326144664</v>
      </c>
      <c r="X1025" s="5">
        <f t="shared" si="346"/>
        <v>6.8306843301065054</v>
      </c>
      <c r="Y1025" s="5">
        <v>0</v>
      </c>
      <c r="Z1025" s="5">
        <f t="shared" si="358"/>
        <v>0.63246337269645814</v>
      </c>
      <c r="AA1025" s="5">
        <f t="shared" si="347"/>
        <v>-2.6436187615896074</v>
      </c>
      <c r="AB1025">
        <f t="shared" si="355"/>
        <v>0</v>
      </c>
    </row>
    <row r="1026" spans="1:28" x14ac:dyDescent="0.25">
      <c r="A1026">
        <f t="shared" si="356"/>
        <v>9.9399999999998325</v>
      </c>
      <c r="B1026">
        <v>0</v>
      </c>
      <c r="C1026" s="5">
        <f t="shared" si="348"/>
        <v>610.66429901418826</v>
      </c>
      <c r="D1026" s="5">
        <f t="shared" si="349"/>
        <v>-373.44194226878955</v>
      </c>
      <c r="E1026" s="2">
        <f t="shared" si="350"/>
        <v>610.66429901418826</v>
      </c>
      <c r="F1026" s="2">
        <f t="shared" si="351"/>
        <v>0</v>
      </c>
      <c r="G1026" s="3">
        <v>0</v>
      </c>
      <c r="H1026" s="3">
        <f t="shared" si="352"/>
        <v>51.173383253856294</v>
      </c>
      <c r="I1026" s="3">
        <f t="shared" si="357"/>
        <v>-95.70099720104777</v>
      </c>
      <c r="J1026" s="2">
        <f t="shared" si="337"/>
        <v>108.52371178190052</v>
      </c>
      <c r="K1026" s="2">
        <f t="shared" si="338"/>
        <v>108.52371178190052</v>
      </c>
      <c r="L1026" s="2">
        <f t="shared" si="339"/>
        <v>73.976626981527275</v>
      </c>
      <c r="M1026" s="5">
        <f t="shared" si="340"/>
        <v>0.41389585121913502</v>
      </c>
      <c r="N1026" s="4">
        <f t="shared" si="353"/>
        <v>0.20251854446967871</v>
      </c>
      <c r="O1026" s="4">
        <f t="shared" si="354"/>
        <v>0.23282194496624639</v>
      </c>
      <c r="P1026" s="4">
        <v>0</v>
      </c>
      <c r="Q1026" s="4">
        <f t="shared" si="341"/>
        <v>0</v>
      </c>
      <c r="R1026" s="5">
        <v>0</v>
      </c>
      <c r="S1026" s="5">
        <f t="shared" si="342"/>
        <v>-12.144191450583948</v>
      </c>
      <c r="T1026" s="5">
        <f t="shared" si="343"/>
        <v>22.711244755030759</v>
      </c>
      <c r="U1026" s="6">
        <f t="shared" si="344"/>
        <v>1563.6986965667886</v>
      </c>
      <c r="V1026" s="5">
        <v>0</v>
      </c>
      <c r="W1026" s="5">
        <f t="shared" si="345"/>
        <v>12.775378542442047</v>
      </c>
      <c r="X1026" s="5">
        <f t="shared" si="346"/>
        <v>6.8312699082128399</v>
      </c>
      <c r="Y1026" s="5">
        <v>0</v>
      </c>
      <c r="Z1026" s="5">
        <f t="shared" si="358"/>
        <v>0.63118709185809863</v>
      </c>
      <c r="AA1026" s="5">
        <f t="shared" si="347"/>
        <v>-2.6314853367564019</v>
      </c>
      <c r="AB1026">
        <f t="shared" si="355"/>
        <v>0</v>
      </c>
    </row>
    <row r="1027" spans="1:28" x14ac:dyDescent="0.25">
      <c r="A1027">
        <f t="shared" si="356"/>
        <v>9.9499999999998323</v>
      </c>
      <c r="B1027">
        <v>0</v>
      </c>
      <c r="C1027" s="5">
        <f t="shared" si="348"/>
        <v>611.17606440608142</v>
      </c>
      <c r="D1027" s="5">
        <f t="shared" si="349"/>
        <v>-374.39908381506689</v>
      </c>
      <c r="E1027" s="2">
        <f t="shared" si="350"/>
        <v>611.17606440608142</v>
      </c>
      <c r="F1027" s="2">
        <f t="shared" si="351"/>
        <v>0</v>
      </c>
      <c r="G1027" s="3">
        <v>0</v>
      </c>
      <c r="H1027" s="3">
        <f t="shared" si="352"/>
        <v>51.179695124774874</v>
      </c>
      <c r="I1027" s="3">
        <f t="shared" si="357"/>
        <v>-95.727312054415336</v>
      </c>
      <c r="J1027" s="2">
        <f t="shared" si="337"/>
        <v>108.54989390242773</v>
      </c>
      <c r="K1027" s="2">
        <f t="shared" si="338"/>
        <v>108.54989390242773</v>
      </c>
      <c r="L1027" s="2">
        <f t="shared" si="339"/>
        <v>73.994474371116368</v>
      </c>
      <c r="M1027" s="5">
        <f t="shared" si="340"/>
        <v>0.41389172323974494</v>
      </c>
      <c r="N1027" s="4">
        <f t="shared" si="353"/>
        <v>0.20239541678603418</v>
      </c>
      <c r="O1027" s="4">
        <f t="shared" si="354"/>
        <v>0.23275683063606525</v>
      </c>
      <c r="P1027" s="4">
        <v>0</v>
      </c>
      <c r="Q1027" s="4">
        <f t="shared" si="341"/>
        <v>0</v>
      </c>
      <c r="R1027" s="5">
        <v>0</v>
      </c>
      <c r="S1027" s="5">
        <f t="shared" si="342"/>
        <v>-12.148498420124872</v>
      </c>
      <c r="T1027" s="5">
        <f t="shared" si="343"/>
        <v>22.722743783850955</v>
      </c>
      <c r="U1027" s="6">
        <f t="shared" si="344"/>
        <v>1563.0733421673797</v>
      </c>
      <c r="V1027" s="5">
        <v>0</v>
      </c>
      <c r="W1027" s="5">
        <f t="shared" si="345"/>
        <v>12.778399589838969</v>
      </c>
      <c r="X1027" s="5">
        <f t="shared" si="346"/>
        <v>6.8318495647172179</v>
      </c>
      <c r="Y1027" s="5">
        <v>0</v>
      </c>
      <c r="Z1027" s="5">
        <f t="shared" si="358"/>
        <v>0.62990116971409726</v>
      </c>
      <c r="AA1027" s="5">
        <f t="shared" si="347"/>
        <v>-2.6194066514318273</v>
      </c>
      <c r="AB1027">
        <f t="shared" si="355"/>
        <v>0</v>
      </c>
    </row>
    <row r="1028" spans="1:28" x14ac:dyDescent="0.25">
      <c r="A1028">
        <f t="shared" si="356"/>
        <v>9.9599999999998321</v>
      </c>
      <c r="B1028">
        <v>0</v>
      </c>
      <c r="C1028" s="5">
        <f t="shared" si="348"/>
        <v>611.68789285238768</v>
      </c>
      <c r="D1028" s="5">
        <f t="shared" si="349"/>
        <v>-375.3564879059436</v>
      </c>
      <c r="E1028" s="2">
        <f t="shared" si="350"/>
        <v>611.68789285238768</v>
      </c>
      <c r="F1028" s="2">
        <f t="shared" si="351"/>
        <v>0</v>
      </c>
      <c r="G1028" s="3">
        <v>0</v>
      </c>
      <c r="H1028" s="3">
        <f t="shared" si="352"/>
        <v>51.185994136472011</v>
      </c>
      <c r="I1028" s="3">
        <f t="shared" si="357"/>
        <v>-95.753506120929657</v>
      </c>
      <c r="J1028" s="2">
        <f t="shared" si="337"/>
        <v>108.5759638694949</v>
      </c>
      <c r="K1028" s="2">
        <f t="shared" si="338"/>
        <v>108.5759638694949</v>
      </c>
      <c r="L1028" s="2">
        <f t="shared" si="339"/>
        <v>74.012245309812471</v>
      </c>
      <c r="M1028" s="5">
        <f t="shared" si="340"/>
        <v>0.41388760876714709</v>
      </c>
      <c r="N1028" s="4">
        <f t="shared" si="353"/>
        <v>0.2022726173944803</v>
      </c>
      <c r="O1028" s="4">
        <f t="shared" si="354"/>
        <v>0.23269184729437686</v>
      </c>
      <c r="P1028" s="4">
        <v>0</v>
      </c>
      <c r="Q1028" s="4">
        <f t="shared" si="341"/>
        <v>0</v>
      </c>
      <c r="R1028" s="5">
        <v>0</v>
      </c>
      <c r="S1028" s="5">
        <f t="shared" si="342"/>
        <v>-12.152790814366696</v>
      </c>
      <c r="T1028" s="5">
        <f t="shared" si="343"/>
        <v>22.73419417286803</v>
      </c>
      <c r="U1028" s="6">
        <f t="shared" si="344"/>
        <v>1562.4482378597093</v>
      </c>
      <c r="V1028" s="5">
        <v>0</v>
      </c>
      <c r="W1028" s="5">
        <f t="shared" si="345"/>
        <v>12.781396511461896</v>
      </c>
      <c r="X1028" s="5">
        <f t="shared" si="346"/>
        <v>6.8324233064152216</v>
      </c>
      <c r="Y1028" s="5">
        <v>0</v>
      </c>
      <c r="Z1028" s="5">
        <f t="shared" si="358"/>
        <v>0.62860569709519964</v>
      </c>
      <c r="AA1028" s="5">
        <f t="shared" si="347"/>
        <v>-2.6073825207167474</v>
      </c>
      <c r="AB1028">
        <f t="shared" si="355"/>
        <v>0</v>
      </c>
    </row>
    <row r="1029" spans="1:28" x14ac:dyDescent="0.25">
      <c r="A1029">
        <f t="shared" si="356"/>
        <v>9.9699999999998319</v>
      </c>
      <c r="B1029">
        <v>0</v>
      </c>
      <c r="C1029" s="5">
        <f t="shared" si="348"/>
        <v>612.19978422403722</v>
      </c>
      <c r="D1029" s="5">
        <f t="shared" si="349"/>
        <v>-376.31415333627893</v>
      </c>
      <c r="E1029" s="2">
        <f t="shared" si="350"/>
        <v>612.19978422403722</v>
      </c>
      <c r="F1029" s="2">
        <f t="shared" si="351"/>
        <v>0</v>
      </c>
      <c r="G1029" s="3">
        <v>0</v>
      </c>
      <c r="H1029" s="3">
        <f t="shared" si="352"/>
        <v>51.192280193442961</v>
      </c>
      <c r="I1029" s="3">
        <f t="shared" si="357"/>
        <v>-95.77957994613682</v>
      </c>
      <c r="J1029" s="2">
        <f t="shared" si="337"/>
        <v>108.60192211034935</v>
      </c>
      <c r="K1029" s="2">
        <f t="shared" si="338"/>
        <v>108.60192211034935</v>
      </c>
      <c r="L1029" s="2">
        <f t="shared" si="339"/>
        <v>74.02994008885436</v>
      </c>
      <c r="M1029" s="5">
        <f t="shared" si="340"/>
        <v>0.41388350773085147</v>
      </c>
      <c r="N1029" s="4">
        <f t="shared" si="353"/>
        <v>0.20215014478755486</v>
      </c>
      <c r="O1029" s="4">
        <f t="shared" si="354"/>
        <v>0.23262699444237372</v>
      </c>
      <c r="P1029" s="4">
        <v>0</v>
      </c>
      <c r="Q1029" s="4">
        <f t="shared" si="341"/>
        <v>0</v>
      </c>
      <c r="R1029" s="5">
        <v>0</v>
      </c>
      <c r="S1029" s="5">
        <f t="shared" si="342"/>
        <v>-12.157068650427652</v>
      </c>
      <c r="T1029" s="5">
        <f t="shared" si="343"/>
        <v>22.745596099926267</v>
      </c>
      <c r="U1029" s="6">
        <f t="shared" si="344"/>
        <v>1561.8233835437602</v>
      </c>
      <c r="V1029" s="5">
        <v>0</v>
      </c>
      <c r="W1029" s="5">
        <f t="shared" si="345"/>
        <v>12.784369414803836</v>
      </c>
      <c r="X1029" s="5">
        <f t="shared" si="346"/>
        <v>6.832991140148736</v>
      </c>
      <c r="Y1029" s="5">
        <v>0</v>
      </c>
      <c r="Z1029" s="5">
        <f t="shared" si="358"/>
        <v>0.62730076437618365</v>
      </c>
      <c r="AA1029" s="5">
        <f t="shared" si="347"/>
        <v>-2.5954127599249972</v>
      </c>
      <c r="AB1029">
        <f t="shared" si="355"/>
        <v>0</v>
      </c>
    </row>
    <row r="1030" spans="1:28" x14ac:dyDescent="0.25">
      <c r="A1030">
        <f t="shared" si="356"/>
        <v>9.9799999999998317</v>
      </c>
      <c r="B1030">
        <v>0</v>
      </c>
      <c r="C1030" s="5">
        <f t="shared" si="348"/>
        <v>612.71173839100993</v>
      </c>
      <c r="D1030" s="5">
        <f t="shared" si="349"/>
        <v>-377.27207890637834</v>
      </c>
      <c r="E1030" s="2">
        <f t="shared" si="350"/>
        <v>612.71173839100993</v>
      </c>
      <c r="F1030" s="2">
        <f t="shared" si="351"/>
        <v>0</v>
      </c>
      <c r="G1030" s="3">
        <v>0</v>
      </c>
      <c r="H1030" s="3">
        <f t="shared" si="352"/>
        <v>51.198553201086725</v>
      </c>
      <c r="I1030" s="3">
        <f t="shared" si="357"/>
        <v>-95.805534073736069</v>
      </c>
      <c r="J1030" s="2">
        <f t="shared" si="337"/>
        <v>108.62776905118834</v>
      </c>
      <c r="K1030" s="2">
        <f t="shared" si="338"/>
        <v>108.62776905118834</v>
      </c>
      <c r="L1030" s="2">
        <f t="shared" si="339"/>
        <v>74.047558998765055</v>
      </c>
      <c r="M1030" s="5">
        <f t="shared" si="340"/>
        <v>0.41387942006078071</v>
      </c>
      <c r="N1030" s="4">
        <f t="shared" si="353"/>
        <v>0.2020279974648925</v>
      </c>
      <c r="O1030" s="4">
        <f t="shared" si="354"/>
        <v>0.23256227158262771</v>
      </c>
      <c r="P1030" s="4">
        <v>0</v>
      </c>
      <c r="Q1030" s="4">
        <f t="shared" si="341"/>
        <v>0</v>
      </c>
      <c r="R1030" s="5">
        <v>0</v>
      </c>
      <c r="S1030" s="5">
        <f t="shared" si="342"/>
        <v>-12.161331945549353</v>
      </c>
      <c r="T1030" s="5">
        <f t="shared" si="343"/>
        <v>22.756949742607432</v>
      </c>
      <c r="U1030" s="6">
        <f t="shared" si="344"/>
        <v>1561.1987791195554</v>
      </c>
      <c r="V1030" s="5">
        <v>0</v>
      </c>
      <c r="W1030" s="5">
        <f t="shared" si="345"/>
        <v>12.787318407026032</v>
      </c>
      <c r="X1030" s="5">
        <f t="shared" si="346"/>
        <v>6.8335530728055698</v>
      </c>
      <c r="Y1030" s="5">
        <v>0</v>
      </c>
      <c r="Z1030" s="5">
        <f t="shared" si="358"/>
        <v>0.62598646147667836</v>
      </c>
      <c r="AA1030" s="5">
        <f t="shared" si="347"/>
        <v>-2.5834971845869958</v>
      </c>
      <c r="AB1030">
        <f t="shared" si="355"/>
        <v>0</v>
      </c>
    </row>
    <row r="1031" spans="1:28" x14ac:dyDescent="0.25">
      <c r="A1031">
        <f t="shared" si="356"/>
        <v>9.9899999999998315</v>
      </c>
      <c r="B1031">
        <v>0</v>
      </c>
      <c r="C1031" s="5">
        <f t="shared" si="348"/>
        <v>613.22375522234381</v>
      </c>
      <c r="D1031" s="5">
        <f t="shared" si="349"/>
        <v>-378.23026342197494</v>
      </c>
      <c r="E1031" s="2">
        <f t="shared" si="350"/>
        <v>613.22375522234381</v>
      </c>
      <c r="F1031" s="2">
        <f t="shared" si="351"/>
        <v>0</v>
      </c>
      <c r="G1031" s="3">
        <v>0</v>
      </c>
      <c r="H1031" s="3">
        <f t="shared" si="352"/>
        <v>51.204813065701494</v>
      </c>
      <c r="I1031" s="3">
        <f t="shared" si="357"/>
        <v>-95.831369045581937</v>
      </c>
      <c r="J1031" s="2">
        <f t="shared" si="337"/>
        <v>108.65350511715651</v>
      </c>
      <c r="K1031" s="2">
        <f t="shared" si="338"/>
        <v>108.65350511715651</v>
      </c>
      <c r="L1031" s="2">
        <f t="shared" si="339"/>
        <v>74.06510232935004</v>
      </c>
      <c r="M1031" s="5">
        <f t="shared" si="340"/>
        <v>0.41387534568726814</v>
      </c>
      <c r="N1031" s="4">
        <f t="shared" si="353"/>
        <v>0.20190617393319193</v>
      </c>
      <c r="O1031" s="4">
        <f t="shared" si="354"/>
        <v>0.2324976782190909</v>
      </c>
      <c r="P1031" s="4">
        <v>0</v>
      </c>
      <c r="Q1031" s="4">
        <f t="shared" si="341"/>
        <v>0</v>
      </c>
      <c r="R1031" s="5">
        <v>0</v>
      </c>
      <c r="S1031" s="5">
        <f t="shared" si="342"/>
        <v>-12.16558071709572</v>
      </c>
      <c r="T1031" s="5">
        <f t="shared" si="343"/>
        <v>22.768255278227596</v>
      </c>
      <c r="U1031" s="6">
        <f t="shared" si="344"/>
        <v>1560.5744244871587</v>
      </c>
      <c r="V1031" s="5">
        <v>0</v>
      </c>
      <c r="W1031" s="5">
        <f t="shared" si="345"/>
        <v>12.79024359495768</v>
      </c>
      <c r="X1031" s="5">
        <f t="shared" si="346"/>
        <v>6.8341091113190906</v>
      </c>
      <c r="Y1031" s="5">
        <v>0</v>
      </c>
      <c r="Z1031" s="5">
        <f t="shared" si="358"/>
        <v>0.62466287786195984</v>
      </c>
      <c r="AA1031" s="5">
        <f t="shared" si="347"/>
        <v>-2.5716356104533133</v>
      </c>
      <c r="AB1031">
        <f t="shared" si="355"/>
        <v>0</v>
      </c>
    </row>
    <row r="1032" spans="1:28" x14ac:dyDescent="0.25">
      <c r="A1032">
        <f t="shared" si="356"/>
        <v>9.9999999999998312</v>
      </c>
      <c r="B1032">
        <v>0</v>
      </c>
      <c r="C1032" s="5">
        <f t="shared" si="348"/>
        <v>613.73583458614473</v>
      </c>
      <c r="D1032" s="5">
        <f t="shared" si="349"/>
        <v>-379.18870569421131</v>
      </c>
      <c r="E1032" s="2">
        <f t="shared" si="350"/>
        <v>613.73583458614473</v>
      </c>
      <c r="F1032" s="2">
        <f t="shared" si="351"/>
        <v>0</v>
      </c>
      <c r="G1032" s="3">
        <v>0</v>
      </c>
      <c r="H1032" s="3">
        <f t="shared" si="352"/>
        <v>51.211059694480113</v>
      </c>
      <c r="I1032" s="3">
        <f t="shared" si="357"/>
        <v>-95.857085401686476</v>
      </c>
      <c r="J1032" s="2">
        <f t="shared" si="337"/>
        <v>108.67913073234355</v>
      </c>
      <c r="K1032" s="2">
        <f t="shared" si="338"/>
        <v>108.67913073234355</v>
      </c>
      <c r="L1032" s="2">
        <f t="shared" si="339"/>
        <v>74.082570369695674</v>
      </c>
      <c r="M1032" s="5">
        <f t="shared" si="340"/>
        <v>0.41387128454105448</v>
      </c>
      <c r="N1032" s="4">
        <f t="shared" si="353"/>
        <v>0.20178467270618264</v>
      </c>
      <c r="O1032" s="4">
        <f t="shared" si="354"/>
        <v>0.23243321385709556</v>
      </c>
      <c r="P1032" s="4">
        <v>0</v>
      </c>
      <c r="Q1032" s="4">
        <f t="shared" si="341"/>
        <v>0</v>
      </c>
      <c r="R1032" s="5">
        <v>0</v>
      </c>
      <c r="S1032" s="5">
        <f t="shared" si="342"/>
        <v>-12.169814982551863</v>
      </c>
      <c r="T1032" s="5">
        <f t="shared" si="343"/>
        <v>22.779512883833917</v>
      </c>
      <c r="U1032" s="6">
        <f t="shared" si="344"/>
        <v>1559.9503195466737</v>
      </c>
      <c r="V1032" s="5">
        <v>0</v>
      </c>
      <c r="W1032" s="5">
        <f t="shared" si="345"/>
        <v>12.793145085095693</v>
      </c>
      <c r="X1032" s="5">
        <f t="shared" si="346"/>
        <v>6.8346592626678584</v>
      </c>
      <c r="Y1032" s="5">
        <v>0</v>
      </c>
      <c r="Z1032" s="5">
        <f t="shared" si="358"/>
        <v>0.62333010254383048</v>
      </c>
      <c r="AA1032" s="5">
        <f t="shared" si="347"/>
        <v>-2.5598278534982235</v>
      </c>
      <c r="AB1032">
        <f t="shared" si="355"/>
        <v>0</v>
      </c>
    </row>
    <row r="1033" spans="1:28" x14ac:dyDescent="0.25">
      <c r="A1033">
        <f t="shared" si="356"/>
        <v>10.009999999999831</v>
      </c>
      <c r="B1033">
        <v>0</v>
      </c>
      <c r="C1033" s="5">
        <f t="shared" si="348"/>
        <v>614.24797634959464</v>
      </c>
      <c r="D1033" s="5">
        <f t="shared" si="349"/>
        <v>-380.14740453962082</v>
      </c>
      <c r="E1033" s="2">
        <f t="shared" si="350"/>
        <v>614.24797634959464</v>
      </c>
      <c r="F1033" s="2">
        <f t="shared" si="351"/>
        <v>0</v>
      </c>
      <c r="G1033" s="3">
        <v>0</v>
      </c>
      <c r="H1033" s="3">
        <f t="shared" si="352"/>
        <v>51.217292995505552</v>
      </c>
      <c r="I1033" s="3">
        <f t="shared" si="357"/>
        <v>-95.882683680221461</v>
      </c>
      <c r="J1033" s="2">
        <f t="shared" si="337"/>
        <v>108.70464631978189</v>
      </c>
      <c r="K1033" s="2">
        <f t="shared" si="338"/>
        <v>108.70464631978189</v>
      </c>
      <c r="L1033" s="2">
        <f t="shared" si="339"/>
        <v>74.099963408167611</v>
      </c>
      <c r="M1033" s="5">
        <f t="shared" si="340"/>
        <v>0.41386723655328561</v>
      </c>
      <c r="N1033" s="4">
        <f t="shared" si="353"/>
        <v>0.20166349230459155</v>
      </c>
      <c r="O1033" s="4">
        <f t="shared" si="354"/>
        <v>0.23236887800335418</v>
      </c>
      <c r="P1033" s="4">
        <v>0</v>
      </c>
      <c r="Q1033" s="4">
        <f t="shared" si="341"/>
        <v>0</v>
      </c>
      <c r="R1033" s="5">
        <v>0</v>
      </c>
      <c r="S1033" s="5">
        <f t="shared" si="342"/>
        <v>-12.174034759523025</v>
      </c>
      <c r="T1033" s="5">
        <f t="shared" si="343"/>
        <v>22.790722736201598</v>
      </c>
      <c r="U1033" s="6">
        <f t="shared" si="344"/>
        <v>1559.3264641982425</v>
      </c>
      <c r="V1033" s="5">
        <v>0</v>
      </c>
      <c r="W1033" s="5">
        <f t="shared" si="345"/>
        <v>12.796022983604441</v>
      </c>
      <c r="X1033" s="5">
        <f t="shared" si="346"/>
        <v>6.8352035338752426</v>
      </c>
      <c r="Y1033" s="5">
        <v>0</v>
      </c>
      <c r="Z1033" s="5">
        <f t="shared" si="358"/>
        <v>0.62198822408141652</v>
      </c>
      <c r="AA1033" s="5">
        <f t="shared" si="347"/>
        <v>-2.5480737299231606</v>
      </c>
      <c r="AB1033">
        <f t="shared" si="355"/>
        <v>0</v>
      </c>
    </row>
    <row r="1034" spans="1:28" x14ac:dyDescent="0.25">
      <c r="A1034">
        <f t="shared" si="356"/>
        <v>10.019999999999831</v>
      </c>
      <c r="B1034">
        <v>0</v>
      </c>
      <c r="C1034" s="5">
        <f t="shared" si="348"/>
        <v>614.76018037896085</v>
      </c>
      <c r="D1034" s="5">
        <f t="shared" si="349"/>
        <v>-381.10635878010953</v>
      </c>
      <c r="E1034" s="2">
        <f t="shared" si="350"/>
        <v>614.76018037896085</v>
      </c>
      <c r="F1034" s="2">
        <f t="shared" si="351"/>
        <v>0</v>
      </c>
      <c r="G1034" s="3">
        <v>0</v>
      </c>
      <c r="H1034" s="3">
        <f t="shared" si="352"/>
        <v>51.223512877746366</v>
      </c>
      <c r="I1034" s="3">
        <f t="shared" si="357"/>
        <v>-95.908164417520695</v>
      </c>
      <c r="J1034" s="2">
        <f t="shared" si="337"/>
        <v>108.73005230144439</v>
      </c>
      <c r="K1034" s="2">
        <f t="shared" si="338"/>
        <v>108.73005230144439</v>
      </c>
      <c r="L1034" s="2">
        <f t="shared" si="339"/>
        <v>74.117281732409253</v>
      </c>
      <c r="M1034" s="5">
        <f t="shared" si="340"/>
        <v>0.41386320165550983</v>
      </c>
      <c r="N1034" s="4">
        <f t="shared" si="353"/>
        <v>0.2015426312561106</v>
      </c>
      <c r="O1034" s="4">
        <f t="shared" si="354"/>
        <v>0.2323046701659599</v>
      </c>
      <c r="P1034" s="4">
        <v>0</v>
      </c>
      <c r="Q1034" s="4">
        <f t="shared" si="341"/>
        <v>0</v>
      </c>
      <c r="R1034" s="5">
        <v>0</v>
      </c>
      <c r="S1034" s="5">
        <f t="shared" si="342"/>
        <v>-12.178240065733474</v>
      </c>
      <c r="T1034" s="5">
        <f t="shared" si="343"/>
        <v>22.801885011830748</v>
      </c>
      <c r="U1034" s="6">
        <f t="shared" si="344"/>
        <v>1558.7028583420492</v>
      </c>
      <c r="V1034" s="5">
        <v>0</v>
      </c>
      <c r="W1034" s="5">
        <f t="shared" si="345"/>
        <v>12.798877396315543</v>
      </c>
      <c r="X1034" s="5">
        <f t="shared" si="346"/>
        <v>6.8357419320090669</v>
      </c>
      <c r="Y1034" s="5">
        <v>0</v>
      </c>
      <c r="Z1034" s="5">
        <f t="shared" si="358"/>
        <v>0.62063733058206871</v>
      </c>
      <c r="AA1034" s="5">
        <f t="shared" si="347"/>
        <v>-2.5363730561601834</v>
      </c>
      <c r="AB1034">
        <f t="shared" si="355"/>
        <v>0</v>
      </c>
    </row>
    <row r="1035" spans="1:28" x14ac:dyDescent="0.25">
      <c r="A1035">
        <f t="shared" si="356"/>
        <v>10.029999999999831</v>
      </c>
      <c r="B1035">
        <v>0</v>
      </c>
      <c r="C1035" s="5">
        <f t="shared" si="348"/>
        <v>615.27244653960486</v>
      </c>
      <c r="D1035" s="5">
        <f t="shared" si="349"/>
        <v>-382.06556724293756</v>
      </c>
      <c r="E1035" s="2">
        <f t="shared" si="350"/>
        <v>615.27244653960486</v>
      </c>
      <c r="F1035" s="2">
        <f t="shared" si="351"/>
        <v>0</v>
      </c>
      <c r="G1035" s="3">
        <v>0</v>
      </c>
      <c r="H1035" s="3">
        <f t="shared" si="352"/>
        <v>51.229719251052188</v>
      </c>
      <c r="I1035" s="3">
        <f t="shared" si="357"/>
        <v>-95.933528148082303</v>
      </c>
      <c r="J1035" s="2">
        <f t="shared" si="337"/>
        <v>108.75534909824218</v>
      </c>
      <c r="K1035" s="2">
        <f t="shared" si="338"/>
        <v>108.75534909824218</v>
      </c>
      <c r="L1035" s="2">
        <f t="shared" si="339"/>
        <v>74.134525629340274</v>
      </c>
      <c r="M1035" s="5">
        <f t="shared" si="340"/>
        <v>0.4138591797796754</v>
      </c>
      <c r="N1035" s="4">
        <f t="shared" si="353"/>
        <v>0.20142208809536369</v>
      </c>
      <c r="O1035" s="4">
        <f t="shared" si="354"/>
        <v>0.23224058985438645</v>
      </c>
      <c r="P1035" s="4">
        <v>0</v>
      </c>
      <c r="Q1035" s="4">
        <f t="shared" si="341"/>
        <v>0</v>
      </c>
      <c r="R1035" s="5">
        <v>0</v>
      </c>
      <c r="S1035" s="5">
        <f t="shared" si="342"/>
        <v>-12.182430919025446</v>
      </c>
      <c r="T1035" s="5">
        <f t="shared" si="343"/>
        <v>22.812999886943402</v>
      </c>
      <c r="U1035" s="6">
        <f t="shared" si="344"/>
        <v>1558.0795018783165</v>
      </c>
      <c r="V1035" s="5">
        <v>0</v>
      </c>
      <c r="W1035" s="5">
        <f t="shared" si="345"/>
        <v>12.801708428727665</v>
      </c>
      <c r="X1035" s="5">
        <f t="shared" si="346"/>
        <v>6.8362744641812334</v>
      </c>
      <c r="Y1035" s="5">
        <v>0</v>
      </c>
      <c r="Z1035" s="5">
        <f t="shared" si="358"/>
        <v>0.61927750970221851</v>
      </c>
      <c r="AA1035" s="5">
        <f t="shared" si="347"/>
        <v>-2.5247256488753642</v>
      </c>
      <c r="AB1035">
        <f t="shared" si="355"/>
        <v>0</v>
      </c>
    </row>
    <row r="1036" spans="1:28" x14ac:dyDescent="0.25">
      <c r="A1036">
        <f t="shared" si="356"/>
        <v>10.03999999999983</v>
      </c>
      <c r="B1036">
        <v>0</v>
      </c>
      <c r="C1036" s="5">
        <f t="shared" si="348"/>
        <v>615.7847746959909</v>
      </c>
      <c r="D1036" s="5">
        <f t="shared" si="349"/>
        <v>-383.02502876070082</v>
      </c>
      <c r="E1036" s="2">
        <f t="shared" si="350"/>
        <v>615.7847746959909</v>
      </c>
      <c r="F1036" s="2">
        <f t="shared" si="351"/>
        <v>0</v>
      </c>
      <c r="G1036" s="3">
        <v>0</v>
      </c>
      <c r="H1036" s="3">
        <f t="shared" si="352"/>
        <v>51.235912026149208</v>
      </c>
      <c r="I1036" s="3">
        <f t="shared" si="357"/>
        <v>-95.958775404571057</v>
      </c>
      <c r="J1036" s="2">
        <f t="shared" si="337"/>
        <v>108.78053713002254</v>
      </c>
      <c r="K1036" s="2">
        <f t="shared" si="338"/>
        <v>108.78053713002254</v>
      </c>
      <c r="L1036" s="2">
        <f t="shared" si="339"/>
        <v>74.151695385155094</v>
      </c>
      <c r="M1036" s="5">
        <f t="shared" si="340"/>
        <v>0.41385517085812812</v>
      </c>
      <c r="N1036" s="4">
        <f t="shared" si="353"/>
        <v>0.20130186136387426</v>
      </c>
      <c r="O1036" s="4">
        <f t="shared" si="354"/>
        <v>0.23217663657948814</v>
      </c>
      <c r="P1036" s="4">
        <v>0</v>
      </c>
      <c r="Q1036" s="4">
        <f t="shared" si="341"/>
        <v>0</v>
      </c>
      <c r="R1036" s="5">
        <v>0</v>
      </c>
      <c r="S1036" s="5">
        <f t="shared" si="342"/>
        <v>-12.186607337358055</v>
      </c>
      <c r="T1036" s="5">
        <f t="shared" si="343"/>
        <v>22.824067537480509</v>
      </c>
      <c r="U1036" s="6">
        <f t="shared" si="344"/>
        <v>1557.4563947073073</v>
      </c>
      <c r="V1036" s="5">
        <v>0</v>
      </c>
      <c r="W1036" s="5">
        <f t="shared" si="345"/>
        <v>12.804516186006301</v>
      </c>
      <c r="X1036" s="5">
        <f t="shared" si="346"/>
        <v>6.8368011375473534</v>
      </c>
      <c r="Y1036" s="5">
        <v>0</v>
      </c>
      <c r="Z1036" s="5">
        <f t="shared" si="358"/>
        <v>0.61790884864824669</v>
      </c>
      <c r="AA1036" s="5">
        <f t="shared" si="347"/>
        <v>-2.5131313249721359</v>
      </c>
      <c r="AB1036">
        <f t="shared" si="355"/>
        <v>0</v>
      </c>
    </row>
    <row r="1037" spans="1:28" x14ac:dyDescent="0.25">
      <c r="A1037">
        <f t="shared" si="356"/>
        <v>10.04999999999983</v>
      </c>
      <c r="B1037">
        <v>0</v>
      </c>
      <c r="C1037" s="5">
        <f t="shared" si="348"/>
        <v>616.2971647116949</v>
      </c>
      <c r="D1037" s="5">
        <f t="shared" si="349"/>
        <v>-383.98474217131275</v>
      </c>
      <c r="E1037" s="2">
        <f t="shared" si="350"/>
        <v>616.2971647116949</v>
      </c>
      <c r="F1037" s="2">
        <f t="shared" si="351"/>
        <v>0</v>
      </c>
      <c r="G1037" s="3">
        <v>0</v>
      </c>
      <c r="H1037" s="3">
        <f t="shared" si="352"/>
        <v>51.242091114635691</v>
      </c>
      <c r="I1037" s="3">
        <f t="shared" si="357"/>
        <v>-95.983906717820773</v>
      </c>
      <c r="J1037" s="2">
        <f t="shared" si="337"/>
        <v>108.80561681556676</v>
      </c>
      <c r="K1037" s="2">
        <f t="shared" si="338"/>
        <v>108.80561681556676</v>
      </c>
      <c r="L1037" s="2">
        <f t="shared" si="339"/>
        <v>74.168791285321575</v>
      </c>
      <c r="M1037" s="5">
        <f t="shared" si="340"/>
        <v>0.41385117482360811</v>
      </c>
      <c r="N1037" s="4">
        <f t="shared" si="353"/>
        <v>0.20118194961003277</v>
      </c>
      <c r="O1037" s="4">
        <f t="shared" si="354"/>
        <v>0.23211280985350008</v>
      </c>
      <c r="P1037" s="4">
        <v>0</v>
      </c>
      <c r="Q1037" s="4">
        <f t="shared" si="341"/>
        <v>0</v>
      </c>
      <c r="R1037" s="5">
        <v>0</v>
      </c>
      <c r="S1037" s="5">
        <f t="shared" si="342"/>
        <v>-12.190769338806206</v>
      </c>
      <c r="T1037" s="5">
        <f t="shared" si="343"/>
        <v>22.835088139098936</v>
      </c>
      <c r="U1037" s="6">
        <f t="shared" si="344"/>
        <v>1556.8335367293248</v>
      </c>
      <c r="V1037" s="5">
        <v>0</v>
      </c>
      <c r="W1037" s="5">
        <f t="shared" si="345"/>
        <v>12.807300772983645</v>
      </c>
      <c r="X1037" s="5">
        <f t="shared" si="346"/>
        <v>6.8373219593063901</v>
      </c>
      <c r="Y1037" s="5">
        <v>0</v>
      </c>
      <c r="Z1037" s="5">
        <f t="shared" si="358"/>
        <v>0.61653143417743905</v>
      </c>
      <c r="AA1037" s="5">
        <f t="shared" si="347"/>
        <v>-2.5015899015946736</v>
      </c>
      <c r="AB1037">
        <f t="shared" si="355"/>
        <v>0</v>
      </c>
    </row>
    <row r="1038" spans="1:28" x14ac:dyDescent="0.25">
      <c r="A1038">
        <f t="shared" si="356"/>
        <v>10.05999999999983</v>
      </c>
      <c r="B1038">
        <v>0</v>
      </c>
      <c r="C1038" s="5">
        <f t="shared" si="348"/>
        <v>616.80961644941294</v>
      </c>
      <c r="D1038" s="5">
        <f t="shared" si="349"/>
        <v>-384.94470631798606</v>
      </c>
      <c r="E1038" s="2">
        <f t="shared" si="350"/>
        <v>616.80961644941294</v>
      </c>
      <c r="F1038" s="2">
        <f t="shared" si="351"/>
        <v>0</v>
      </c>
      <c r="G1038" s="3">
        <v>0</v>
      </c>
      <c r="H1038" s="3">
        <f t="shared" si="352"/>
        <v>51.248256428977463</v>
      </c>
      <c r="I1038" s="3">
        <f t="shared" si="357"/>
        <v>-96.008922616836713</v>
      </c>
      <c r="J1038" s="2">
        <f t="shared" si="337"/>
        <v>108.83058857258823</v>
      </c>
      <c r="K1038" s="2">
        <f t="shared" si="338"/>
        <v>108.83058857258823</v>
      </c>
      <c r="L1038" s="2">
        <f t="shared" si="339"/>
        <v>74.185813614579558</v>
      </c>
      <c r="M1038" s="5">
        <f t="shared" si="340"/>
        <v>0.41384719160924838</v>
      </c>
      <c r="N1038" s="4">
        <f t="shared" si="353"/>
        <v>0.20106235138906445</v>
      </c>
      <c r="O1038" s="4">
        <f t="shared" si="354"/>
        <v>0.23204910919003782</v>
      </c>
      <c r="P1038" s="4">
        <v>0</v>
      </c>
      <c r="Q1038" s="4">
        <f t="shared" si="341"/>
        <v>0</v>
      </c>
      <c r="R1038" s="5">
        <v>0</v>
      </c>
      <c r="S1038" s="5">
        <f t="shared" si="342"/>
        <v>-12.194916941559558</v>
      </c>
      <c r="T1038" s="5">
        <f t="shared" si="343"/>
        <v>22.84606186716865</v>
      </c>
      <c r="U1038" s="6">
        <f t="shared" si="344"/>
        <v>1556.2109278447117</v>
      </c>
      <c r="V1038" s="5">
        <v>0</v>
      </c>
      <c r="W1038" s="5">
        <f t="shared" si="345"/>
        <v>12.810062294158396</v>
      </c>
      <c r="X1038" s="5">
        <f t="shared" si="346"/>
        <v>6.8378369367002776</v>
      </c>
      <c r="Y1038" s="5">
        <v>0</v>
      </c>
      <c r="Z1038" s="5">
        <f t="shared" si="358"/>
        <v>0.61514535259883729</v>
      </c>
      <c r="AA1038" s="5">
        <f t="shared" si="347"/>
        <v>-2.4901011961310715</v>
      </c>
      <c r="AB1038">
        <f t="shared" si="355"/>
        <v>0</v>
      </c>
    </row>
    <row r="1039" spans="1:28" x14ac:dyDescent="0.25">
      <c r="A1039">
        <f t="shared" si="356"/>
        <v>10.06999999999983</v>
      </c>
      <c r="B1039">
        <v>0</v>
      </c>
      <c r="C1039" s="5">
        <f t="shared" si="348"/>
        <v>617.32212977097038</v>
      </c>
      <c r="D1039" s="5">
        <f t="shared" si="349"/>
        <v>-385.90492004921424</v>
      </c>
      <c r="E1039" s="2">
        <f t="shared" si="350"/>
        <v>617.32212977097038</v>
      </c>
      <c r="F1039" s="2">
        <f t="shared" si="351"/>
        <v>0</v>
      </c>
      <c r="G1039" s="3">
        <v>0</v>
      </c>
      <c r="H1039" s="3">
        <f t="shared" si="352"/>
        <v>51.25440788250345</v>
      </c>
      <c r="I1039" s="3">
        <f t="shared" si="357"/>
        <v>-96.033823628798018</v>
      </c>
      <c r="J1039" s="2">
        <f t="shared" si="337"/>
        <v>108.85545281773034</v>
      </c>
      <c r="K1039" s="2">
        <f t="shared" si="338"/>
        <v>108.85545281773034</v>
      </c>
      <c r="L1039" s="2">
        <f t="shared" si="339"/>
        <v>74.202762656939555</v>
      </c>
      <c r="M1039" s="5">
        <f t="shared" si="340"/>
        <v>0.41384322114857125</v>
      </c>
      <c r="N1039" s="4">
        <f t="shared" si="353"/>
        <v>0.20094306526299704</v>
      </c>
      <c r="O1039" s="4">
        <f t="shared" si="354"/>
        <v>0.23198553410409747</v>
      </c>
      <c r="P1039" s="4">
        <v>0</v>
      </c>
      <c r="Q1039" s="4">
        <f t="shared" si="341"/>
        <v>0</v>
      </c>
      <c r="R1039" s="5">
        <v>0</v>
      </c>
      <c r="S1039" s="5">
        <f t="shared" si="342"/>
        <v>-12.199050163921424</v>
      </c>
      <c r="T1039" s="5">
        <f t="shared" si="343"/>
        <v>22.856988896769753</v>
      </c>
      <c r="U1039" s="6">
        <f t="shared" si="344"/>
        <v>1555.5885679538503</v>
      </c>
      <c r="V1039" s="5">
        <v>0</v>
      </c>
      <c r="W1039" s="5">
        <f t="shared" si="345"/>
        <v>12.812800853695615</v>
      </c>
      <c r="X1039" s="5">
        <f t="shared" si="346"/>
        <v>6.8383460770135649</v>
      </c>
      <c r="Y1039" s="5">
        <v>0</v>
      </c>
      <c r="Z1039" s="5">
        <f t="shared" si="358"/>
        <v>0.61375068977419112</v>
      </c>
      <c r="AA1039" s="5">
        <f t="shared" si="347"/>
        <v>-2.4786650262166816</v>
      </c>
      <c r="AB1039">
        <f t="shared" si="355"/>
        <v>0</v>
      </c>
    </row>
    <row r="1040" spans="1:28" x14ac:dyDescent="0.25">
      <c r="A1040">
        <f t="shared" si="356"/>
        <v>10.07999999999983</v>
      </c>
      <c r="B1040">
        <v>0</v>
      </c>
      <c r="C1040" s="5">
        <f t="shared" si="348"/>
        <v>617.83470453732991</v>
      </c>
      <c r="D1040" s="5">
        <f t="shared" si="349"/>
        <v>-386.8653822187535</v>
      </c>
      <c r="E1040" s="2">
        <f t="shared" si="350"/>
        <v>617.83470453732991</v>
      </c>
      <c r="F1040" s="2">
        <f t="shared" si="351"/>
        <v>0</v>
      </c>
      <c r="G1040" s="3">
        <v>0</v>
      </c>
      <c r="H1040" s="3">
        <f t="shared" si="352"/>
        <v>51.260545389401194</v>
      </c>
      <c r="I1040" s="3">
        <f t="shared" si="357"/>
        <v>-96.05861027906019</v>
      </c>
      <c r="J1040" s="2">
        <f t="shared" si="337"/>
        <v>108.88020996656476</v>
      </c>
      <c r="K1040" s="2">
        <f t="shared" si="338"/>
        <v>108.88020996656476</v>
      </c>
      <c r="L1040" s="2">
        <f t="shared" si="339"/>
        <v>74.219638695681496</v>
      </c>
      <c r="M1040" s="5">
        <f t="shared" si="340"/>
        <v>0.4138392633754866</v>
      </c>
      <c r="N1040" s="4">
        <f t="shared" si="353"/>
        <v>0.20082408980062891</v>
      </c>
      <c r="O1040" s="4">
        <f t="shared" si="354"/>
        <v>0.23192208411205542</v>
      </c>
      <c r="P1040" s="4">
        <v>0</v>
      </c>
      <c r="Q1040" s="4">
        <f t="shared" si="341"/>
        <v>0</v>
      </c>
      <c r="R1040" s="5">
        <v>0</v>
      </c>
      <c r="S1040" s="5">
        <f t="shared" si="342"/>
        <v>-12.203169024307726</v>
      </c>
      <c r="T1040" s="5">
        <f t="shared" si="343"/>
        <v>22.867869402689717</v>
      </c>
      <c r="U1040" s="6">
        <f t="shared" si="344"/>
        <v>1554.9664569571628</v>
      </c>
      <c r="V1040" s="5">
        <v>0</v>
      </c>
      <c r="W1040" s="5">
        <f t="shared" si="345"/>
        <v>12.815516555426612</v>
      </c>
      <c r="X1040" s="5">
        <f t="shared" si="346"/>
        <v>6.8388493875730418</v>
      </c>
      <c r="Y1040" s="5">
        <v>0</v>
      </c>
      <c r="Z1040" s="5">
        <f t="shared" si="358"/>
        <v>0.61234753111888551</v>
      </c>
      <c r="AA1040" s="5">
        <f t="shared" si="347"/>
        <v>-2.4672812097372407</v>
      </c>
      <c r="AB1040">
        <f t="shared" si="355"/>
        <v>0</v>
      </c>
    </row>
    <row r="1041" spans="1:28" x14ac:dyDescent="0.25">
      <c r="A1041">
        <f t="shared" si="356"/>
        <v>10.089999999999829</v>
      </c>
      <c r="B1041">
        <v>0</v>
      </c>
      <c r="C1041" s="5">
        <f t="shared" si="348"/>
        <v>618.34734060860046</v>
      </c>
      <c r="D1041" s="5">
        <f t="shared" si="349"/>
        <v>-387.82609168560458</v>
      </c>
      <c r="E1041" s="2">
        <f t="shared" si="350"/>
        <v>618.34734060860046</v>
      </c>
      <c r="F1041" s="2">
        <f t="shared" si="351"/>
        <v>0</v>
      </c>
      <c r="G1041" s="3">
        <v>0</v>
      </c>
      <c r="H1041" s="3">
        <f t="shared" si="352"/>
        <v>51.266668864712386</v>
      </c>
      <c r="I1041" s="3">
        <f t="shared" si="357"/>
        <v>-96.083283091157568</v>
      </c>
      <c r="J1041" s="2">
        <f t="shared" si="337"/>
        <v>108.90486043358945</v>
      </c>
      <c r="K1041" s="2">
        <f t="shared" si="338"/>
        <v>108.90486043358945</v>
      </c>
      <c r="L1041" s="2">
        <f t="shared" si="339"/>
        <v>74.236442013353397</v>
      </c>
      <c r="M1041" s="5">
        <f t="shared" si="340"/>
        <v>0.41383531822428921</v>
      </c>
      <c r="N1041" s="4">
        <f t="shared" si="353"/>
        <v>0.20070542357749718</v>
      </c>
      <c r="O1041" s="4">
        <f t="shared" si="354"/>
        <v>0.23185875873166822</v>
      </c>
      <c r="P1041" s="4">
        <v>0</v>
      </c>
      <c r="Q1041" s="4">
        <f t="shared" si="341"/>
        <v>0</v>
      </c>
      <c r="R1041" s="5">
        <v>0</v>
      </c>
      <c r="S1041" s="5">
        <f t="shared" si="342"/>
        <v>-12.207273541245927</v>
      </c>
      <c r="T1041" s="5">
        <f t="shared" si="343"/>
        <v>22.878703559420551</v>
      </c>
      <c r="U1041" s="6">
        <f t="shared" si="344"/>
        <v>1554.3445947551118</v>
      </c>
      <c r="V1041" s="5">
        <v>0</v>
      </c>
      <c r="W1041" s="5">
        <f t="shared" si="345"/>
        <v>12.81820950284882</v>
      </c>
      <c r="X1041" s="5">
        <f t="shared" si="346"/>
        <v>6.8393468757473848</v>
      </c>
      <c r="Y1041" s="5">
        <v>0</v>
      </c>
      <c r="Z1041" s="5">
        <f t="shared" si="358"/>
        <v>0.61093596160289287</v>
      </c>
      <c r="AA1041" s="5">
        <f t="shared" si="347"/>
        <v>-2.4559495648320642</v>
      </c>
      <c r="AB1041">
        <f t="shared" si="355"/>
        <v>0</v>
      </c>
    </row>
    <row r="1042" spans="1:28" x14ac:dyDescent="0.25">
      <c r="A1042">
        <f t="shared" si="356"/>
        <v>10.099999999999829</v>
      </c>
      <c r="B1042">
        <v>0</v>
      </c>
      <c r="C1042" s="5">
        <f t="shared" si="348"/>
        <v>618.86003784404556</v>
      </c>
      <c r="D1042" s="5">
        <f t="shared" si="349"/>
        <v>-388.78704731399438</v>
      </c>
      <c r="E1042" s="2">
        <f t="shared" si="350"/>
        <v>618.86003784404556</v>
      </c>
      <c r="F1042" s="2">
        <f t="shared" si="351"/>
        <v>0</v>
      </c>
      <c r="G1042" s="3">
        <v>0</v>
      </c>
      <c r="H1042" s="3">
        <f t="shared" si="352"/>
        <v>51.272778224328412</v>
      </c>
      <c r="I1042" s="3">
        <f t="shared" si="357"/>
        <v>-96.107842586805887</v>
      </c>
      <c r="J1042" s="2">
        <f t="shared" si="337"/>
        <v>108.92940463222695</v>
      </c>
      <c r="K1042" s="2">
        <f t="shared" si="338"/>
        <v>108.92940463222695</v>
      </c>
      <c r="L1042" s="2">
        <f t="shared" si="339"/>
        <v>74.253172891770234</v>
      </c>
      <c r="M1042" s="5">
        <f t="shared" si="340"/>
        <v>0.4138313856296561</v>
      </c>
      <c r="N1042" s="4">
        <f t="shared" si="353"/>
        <v>0.20058706517584601</v>
      </c>
      <c r="O1042" s="4">
        <f t="shared" si="354"/>
        <v>0.23179555748207245</v>
      </c>
      <c r="P1042" s="4">
        <v>0</v>
      </c>
      <c r="Q1042" s="4">
        <f t="shared" si="341"/>
        <v>0</v>
      </c>
      <c r="R1042" s="5">
        <v>0</v>
      </c>
      <c r="S1042" s="5">
        <f t="shared" si="342"/>
        <v>-12.211363733373974</v>
      </c>
      <c r="T1042" s="5">
        <f t="shared" si="343"/>
        <v>22.889491541156065</v>
      </c>
      <c r="U1042" s="6">
        <f t="shared" si="344"/>
        <v>1553.7229812481994</v>
      </c>
      <c r="V1042" s="5">
        <v>0</v>
      </c>
      <c r="W1042" s="5">
        <f t="shared" si="345"/>
        <v>12.820879799125693</v>
      </c>
      <c r="X1042" s="5">
        <f t="shared" si="346"/>
        <v>6.839838548946779</v>
      </c>
      <c r="Y1042" s="5">
        <v>0</v>
      </c>
      <c r="Z1042" s="5">
        <f t="shared" si="358"/>
        <v>0.60951606575171979</v>
      </c>
      <c r="AA1042" s="5">
        <f t="shared" si="347"/>
        <v>-2.4446699098971543</v>
      </c>
      <c r="AB1042">
        <f t="shared" si="355"/>
        <v>0</v>
      </c>
    </row>
    <row r="1043" spans="1:28" x14ac:dyDescent="0.25">
      <c r="A1043">
        <f t="shared" si="356"/>
        <v>10.109999999999829</v>
      </c>
      <c r="B1043">
        <v>0</v>
      </c>
      <c r="C1043" s="5">
        <f t="shared" si="348"/>
        <v>619.37279610209214</v>
      </c>
      <c r="D1043" s="5">
        <f t="shared" si="349"/>
        <v>-389.74824797335793</v>
      </c>
      <c r="E1043" s="2">
        <f t="shared" si="350"/>
        <v>619.37279610209214</v>
      </c>
      <c r="F1043" s="2">
        <f t="shared" si="351"/>
        <v>0</v>
      </c>
      <c r="G1043" s="3">
        <v>0</v>
      </c>
      <c r="H1043" s="3">
        <f t="shared" si="352"/>
        <v>51.278873384985928</v>
      </c>
      <c r="I1043" s="3">
        <f t="shared" si="357"/>
        <v>-96.132289285904861</v>
      </c>
      <c r="J1043" s="2">
        <f t="shared" si="337"/>
        <v>108.95384297482268</v>
      </c>
      <c r="K1043" s="2">
        <f t="shared" si="338"/>
        <v>108.95384297482268</v>
      </c>
      <c r="L1043" s="2">
        <f t="shared" si="339"/>
        <v>74.269831612012723</v>
      </c>
      <c r="M1043" s="5">
        <f t="shared" si="340"/>
        <v>0.41382746552664434</v>
      </c>
      <c r="N1043" s="4">
        <f t="shared" si="353"/>
        <v>0.20046901318459487</v>
      </c>
      <c r="O1043" s="4">
        <f t="shared" si="354"/>
        <v>0.2317324798837842</v>
      </c>
      <c r="P1043" s="4">
        <v>0</v>
      </c>
      <c r="Q1043" s="4">
        <f t="shared" si="341"/>
        <v>0</v>
      </c>
      <c r="R1043" s="5">
        <v>0</v>
      </c>
      <c r="S1043" s="5">
        <f t="shared" si="342"/>
        <v>-12.215439619439243</v>
      </c>
      <c r="T1043" s="5">
        <f t="shared" si="343"/>
        <v>22.900233521789161</v>
      </c>
      <c r="U1043" s="6">
        <f t="shared" si="344"/>
        <v>1553.1016163369673</v>
      </c>
      <c r="V1043" s="5">
        <v>0</v>
      </c>
      <c r="W1043" s="5">
        <f t="shared" si="345"/>
        <v>12.823527547086631</v>
      </c>
      <c r="X1043" s="5">
        <f t="shared" si="346"/>
        <v>6.8403244146225681</v>
      </c>
      <c r="Y1043" s="5">
        <v>0</v>
      </c>
      <c r="Z1043" s="5">
        <f t="shared" si="358"/>
        <v>0.60808792764738762</v>
      </c>
      <c r="AA1043" s="5">
        <f t="shared" si="347"/>
        <v>-2.4334420635882701</v>
      </c>
      <c r="AB1043">
        <f t="shared" si="355"/>
        <v>0</v>
      </c>
    </row>
    <row r="1044" spans="1:28" x14ac:dyDescent="0.25">
      <c r="A1044">
        <f t="shared" si="356"/>
        <v>10.119999999999829</v>
      </c>
      <c r="B1044">
        <v>0</v>
      </c>
      <c r="C1044" s="5">
        <f t="shared" si="348"/>
        <v>619.88561524033844</v>
      </c>
      <c r="D1044" s="5">
        <f t="shared" si="349"/>
        <v>-390.70969253832021</v>
      </c>
      <c r="E1044" s="2">
        <f t="shared" si="350"/>
        <v>619.88561524033844</v>
      </c>
      <c r="F1044" s="2">
        <f t="shared" si="351"/>
        <v>0</v>
      </c>
      <c r="G1044" s="3">
        <v>0</v>
      </c>
      <c r="H1044" s="3">
        <f t="shared" si="352"/>
        <v>51.284954264262403</v>
      </c>
      <c r="I1044" s="3">
        <f t="shared" si="357"/>
        <v>-96.156623706540742</v>
      </c>
      <c r="J1044" s="2">
        <f t="shared" si="337"/>
        <v>108.97817587264322</v>
      </c>
      <c r="K1044" s="2">
        <f t="shared" si="338"/>
        <v>108.97817587264322</v>
      </c>
      <c r="L1044" s="2">
        <f t="shared" si="339"/>
        <v>74.286418454426183</v>
      </c>
      <c r="M1044" s="5">
        <f t="shared" si="340"/>
        <v>0.41382355785068847</v>
      </c>
      <c r="N1044" s="4">
        <f t="shared" si="353"/>
        <v>0.20035126619930732</v>
      </c>
      <c r="O1044" s="4">
        <f t="shared" si="354"/>
        <v>0.23166952545869893</v>
      </c>
      <c r="P1044" s="4">
        <v>0</v>
      </c>
      <c r="Q1044" s="4">
        <f t="shared" si="341"/>
        <v>0</v>
      </c>
      <c r="R1044" s="5">
        <v>0</v>
      </c>
      <c r="S1044" s="5">
        <f t="shared" si="342"/>
        <v>-12.219501218297486</v>
      </c>
      <c r="T1044" s="5">
        <f t="shared" si="343"/>
        <v>22.910929674909138</v>
      </c>
      <c r="U1044" s="6">
        <f t="shared" si="344"/>
        <v>1552.4804999219969</v>
      </c>
      <c r="V1044" s="5">
        <v>0</v>
      </c>
      <c r="W1044" s="5">
        <f t="shared" si="345"/>
        <v>12.826152849226908</v>
      </c>
      <c r="X1044" s="5">
        <f t="shared" si="346"/>
        <v>6.8408044802668853</v>
      </c>
      <c r="Y1044" s="5">
        <v>0</v>
      </c>
      <c r="Z1044" s="5">
        <f t="shared" si="358"/>
        <v>0.60665163092942187</v>
      </c>
      <c r="AA1044" s="5">
        <f t="shared" si="347"/>
        <v>-2.4222658448239756</v>
      </c>
      <c r="AB1044">
        <f t="shared" si="355"/>
        <v>0</v>
      </c>
    </row>
    <row r="1045" spans="1:28" x14ac:dyDescent="0.25">
      <c r="A1045">
        <f t="shared" si="356"/>
        <v>10.129999999999828</v>
      </c>
      <c r="B1045">
        <v>0</v>
      </c>
      <c r="C1045" s="5">
        <f t="shared" si="348"/>
        <v>620.39849511556258</v>
      </c>
      <c r="D1045" s="5">
        <f t="shared" si="349"/>
        <v>-391.6713798886779</v>
      </c>
      <c r="E1045" s="2">
        <f t="shared" si="350"/>
        <v>620.39849511556258</v>
      </c>
      <c r="F1045" s="2">
        <f t="shared" si="351"/>
        <v>0</v>
      </c>
      <c r="G1045" s="3">
        <v>0</v>
      </c>
      <c r="H1045" s="3">
        <f t="shared" si="352"/>
        <v>51.291020780571699</v>
      </c>
      <c r="I1045" s="3">
        <f t="shared" si="357"/>
        <v>-96.18084636498898</v>
      </c>
      <c r="J1045" s="2">
        <f t="shared" si="337"/>
        <v>109.00240373587479</v>
      </c>
      <c r="K1045" s="2">
        <f t="shared" si="338"/>
        <v>109.00240373587479</v>
      </c>
      <c r="L1045" s="2">
        <f t="shared" si="339"/>
        <v>74.302933698619483</v>
      </c>
      <c r="M1045" s="5">
        <f t="shared" si="340"/>
        <v>0.41381966253759839</v>
      </c>
      <c r="N1045" s="4">
        <f t="shared" si="353"/>
        <v>0.20023382282215949</v>
      </c>
      <c r="O1045" s="4">
        <f t="shared" si="354"/>
        <v>0.23160669373009099</v>
      </c>
      <c r="P1045" s="4">
        <v>0</v>
      </c>
      <c r="Q1045" s="4">
        <f t="shared" si="341"/>
        <v>0</v>
      </c>
      <c r="R1045" s="5">
        <v>0</v>
      </c>
      <c r="S1045" s="5">
        <f t="shared" si="342"/>
        <v>-12.223548548911802</v>
      </c>
      <c r="T1045" s="5">
        <f t="shared" si="343"/>
        <v>22.921580173799104</v>
      </c>
      <c r="U1045" s="6">
        <f t="shared" si="344"/>
        <v>1551.8596319039102</v>
      </c>
      <c r="V1045" s="5">
        <v>0</v>
      </c>
      <c r="W1045" s="5">
        <f t="shared" si="345"/>
        <v>12.828755807707598</v>
      </c>
      <c r="X1045" s="5">
        <f t="shared" si="346"/>
        <v>6.8412787534122854</v>
      </c>
      <c r="Y1045" s="5">
        <v>0</v>
      </c>
      <c r="Z1045" s="5">
        <f t="shared" si="358"/>
        <v>0.60520725879579551</v>
      </c>
      <c r="AA1045" s="5">
        <f t="shared" si="347"/>
        <v>-2.4111410727886096</v>
      </c>
      <c r="AB1045">
        <f t="shared" si="355"/>
        <v>0</v>
      </c>
    </row>
    <row r="1046" spans="1:28" x14ac:dyDescent="0.25">
      <c r="A1046">
        <f t="shared" si="356"/>
        <v>10.139999999999828</v>
      </c>
      <c r="B1046">
        <v>0</v>
      </c>
      <c r="C1046" s="5">
        <f t="shared" si="348"/>
        <v>620.91143558373119</v>
      </c>
      <c r="D1046" s="5">
        <f t="shared" si="349"/>
        <v>-392.63330890938147</v>
      </c>
      <c r="E1046" s="2">
        <f t="shared" si="350"/>
        <v>620.91143558373119</v>
      </c>
      <c r="F1046" s="2">
        <f t="shared" si="351"/>
        <v>0</v>
      </c>
      <c r="G1046" s="3">
        <v>0</v>
      </c>
      <c r="H1046" s="3">
        <f t="shared" si="352"/>
        <v>51.297072853159655</v>
      </c>
      <c r="I1046" s="3">
        <f t="shared" si="357"/>
        <v>-96.204957775716863</v>
      </c>
      <c r="J1046" s="2">
        <f t="shared" si="337"/>
        <v>109.02652697362159</v>
      </c>
      <c r="K1046" s="2">
        <f t="shared" si="338"/>
        <v>109.02652697362159</v>
      </c>
      <c r="L1046" s="2">
        <f t="shared" si="339"/>
        <v>74.319377623463922</v>
      </c>
      <c r="M1046" s="5">
        <f t="shared" si="340"/>
        <v>0.41381577952355664</v>
      </c>
      <c r="N1046" s="4">
        <f t="shared" si="353"/>
        <v>0.20011668166190905</v>
      </c>
      <c r="O1046" s="4">
        <f t="shared" si="354"/>
        <v>0.23154398422261324</v>
      </c>
      <c r="P1046" s="4">
        <v>0</v>
      </c>
      <c r="Q1046" s="4">
        <f t="shared" si="341"/>
        <v>0</v>
      </c>
      <c r="R1046" s="5">
        <v>0</v>
      </c>
      <c r="S1046" s="5">
        <f t="shared" si="342"/>
        <v>-12.227581630351558</v>
      </c>
      <c r="T1046" s="5">
        <f t="shared" si="343"/>
        <v>22.932185191433298</v>
      </c>
      <c r="U1046" s="6">
        <f t="shared" si="344"/>
        <v>1551.2390121833675</v>
      </c>
      <c r="V1046" s="5">
        <v>0</v>
      </c>
      <c r="W1046" s="5">
        <f t="shared" si="345"/>
        <v>12.831336524355551</v>
      </c>
      <c r="X1046" s="5">
        <f t="shared" si="346"/>
        <v>6.8417472416313894</v>
      </c>
      <c r="Y1046" s="5">
        <v>0</v>
      </c>
      <c r="Z1046" s="5">
        <f t="shared" si="358"/>
        <v>0.60375489400399296</v>
      </c>
      <c r="AA1046" s="5">
        <f t="shared" si="347"/>
        <v>-2.4000675669353129</v>
      </c>
      <c r="AB1046">
        <f t="shared" si="355"/>
        <v>0</v>
      </c>
    </row>
    <row r="1047" spans="1:28" x14ac:dyDescent="0.25">
      <c r="A1047">
        <f t="shared" si="356"/>
        <v>10.149999999999828</v>
      </c>
      <c r="B1047">
        <v>0</v>
      </c>
      <c r="C1047" s="5">
        <f t="shared" si="348"/>
        <v>621.42443650000757</v>
      </c>
      <c r="D1047" s="5">
        <f t="shared" si="349"/>
        <v>-393.595478490517</v>
      </c>
      <c r="E1047" s="2">
        <f t="shared" si="350"/>
        <v>621.42443650000757</v>
      </c>
      <c r="F1047" s="2">
        <f t="shared" si="351"/>
        <v>0</v>
      </c>
      <c r="G1047" s="3">
        <v>0</v>
      </c>
      <c r="H1047" s="3">
        <f t="shared" si="352"/>
        <v>51.303110402099698</v>
      </c>
      <c r="I1047" s="3">
        <f t="shared" si="357"/>
        <v>-96.22895845138622</v>
      </c>
      <c r="J1047" s="2">
        <f t="shared" si="337"/>
        <v>109.05054599390434</v>
      </c>
      <c r="K1047" s="2">
        <f t="shared" si="338"/>
        <v>109.05054599390434</v>
      </c>
      <c r="L1047" s="2">
        <f t="shared" si="339"/>
        <v>74.335750507092243</v>
      </c>
      <c r="M1047" s="5">
        <f t="shared" si="340"/>
        <v>0.41381190874511609</v>
      </c>
      <c r="N1047" s="4">
        <f t="shared" si="353"/>
        <v>0.19999984133386434</v>
      </c>
      <c r="O1047" s="4">
        <f t="shared" si="354"/>
        <v>0.23148139646229679</v>
      </c>
      <c r="P1047" s="4">
        <v>0</v>
      </c>
      <c r="Q1047" s="4">
        <f t="shared" si="341"/>
        <v>0</v>
      </c>
      <c r="R1047" s="5">
        <v>0</v>
      </c>
      <c r="S1047" s="5">
        <f t="shared" si="342"/>
        <v>-12.23160048179138</v>
      </c>
      <c r="T1047" s="5">
        <f t="shared" si="343"/>
        <v>22.942744900474604</v>
      </c>
      <c r="U1047" s="6">
        <f t="shared" si="344"/>
        <v>1550.6186406610702</v>
      </c>
      <c r="V1047" s="5">
        <v>0</v>
      </c>
      <c r="W1047" s="5">
        <f t="shared" si="345"/>
        <v>12.833895100663364</v>
      </c>
      <c r="X1047" s="5">
        <f t="shared" si="346"/>
        <v>6.8422099525365292</v>
      </c>
      <c r="Y1047" s="5">
        <v>0</v>
      </c>
      <c r="Z1047" s="5">
        <f t="shared" si="358"/>
        <v>0.60229461887198354</v>
      </c>
      <c r="AA1047" s="5">
        <f t="shared" si="347"/>
        <v>-2.3890451469888667</v>
      </c>
      <c r="AB1047">
        <f t="shared" si="355"/>
        <v>0</v>
      </c>
    </row>
    <row r="1048" spans="1:28" x14ac:dyDescent="0.25">
      <c r="A1048">
        <f t="shared" si="356"/>
        <v>10.159999999999828</v>
      </c>
      <c r="B1048">
        <v>0</v>
      </c>
      <c r="C1048" s="5">
        <f t="shared" si="348"/>
        <v>621.93749771875957</v>
      </c>
      <c r="D1048" s="5">
        <f t="shared" si="349"/>
        <v>-394.55788752728824</v>
      </c>
      <c r="E1048" s="2">
        <f t="shared" si="350"/>
        <v>621.93749771875957</v>
      </c>
      <c r="F1048" s="2">
        <f t="shared" si="351"/>
        <v>0</v>
      </c>
      <c r="G1048" s="3">
        <v>0</v>
      </c>
      <c r="H1048" s="3">
        <f t="shared" si="352"/>
        <v>51.30913334828842</v>
      </c>
      <c r="I1048" s="3">
        <f t="shared" si="357"/>
        <v>-96.252848902856101</v>
      </c>
      <c r="J1048" s="2">
        <f t="shared" si="337"/>
        <v>109.07446120365888</v>
      </c>
      <c r="K1048" s="2">
        <f t="shared" si="338"/>
        <v>109.07446120365888</v>
      </c>
      <c r="L1048" s="2">
        <f t="shared" si="339"/>
        <v>74.352052626897674</v>
      </c>
      <c r="M1048" s="5">
        <f t="shared" si="340"/>
        <v>0.41380805013919786</v>
      </c>
      <c r="N1048" s="4">
        <f t="shared" si="353"/>
        <v>0.19988330045985328</v>
      </c>
      <c r="O1048" s="4">
        <f t="shared" si="354"/>
        <v>0.23141892997655014</v>
      </c>
      <c r="P1048" s="4">
        <v>0</v>
      </c>
      <c r="Q1048" s="4">
        <f t="shared" si="341"/>
        <v>0</v>
      </c>
      <c r="R1048" s="5">
        <v>0</v>
      </c>
      <c r="S1048" s="5">
        <f t="shared" si="342"/>
        <v>-12.235605122510099</v>
      </c>
      <c r="T1048" s="5">
        <f t="shared" si="343"/>
        <v>22.953259473271984</v>
      </c>
      <c r="U1048" s="6">
        <f t="shared" si="344"/>
        <v>1549.9985172377587</v>
      </c>
      <c r="V1048" s="5">
        <v>0</v>
      </c>
      <c r="W1048" s="5">
        <f t="shared" si="345"/>
        <v>12.836431637789339</v>
      </c>
      <c r="X1048" s="5">
        <f t="shared" si="346"/>
        <v>6.8426668937793709</v>
      </c>
      <c r="Y1048" s="5">
        <v>0</v>
      </c>
      <c r="Z1048" s="5">
        <f t="shared" si="358"/>
        <v>0.60082651527923936</v>
      </c>
      <c r="AA1048" s="5">
        <f t="shared" si="347"/>
        <v>-2.3780736329486452</v>
      </c>
      <c r="AB1048">
        <f t="shared" si="355"/>
        <v>0</v>
      </c>
    </row>
    <row r="1049" spans="1:28" x14ac:dyDescent="0.25">
      <c r="A1049">
        <f t="shared" si="356"/>
        <v>10.169999999999828</v>
      </c>
      <c r="B1049">
        <v>0</v>
      </c>
      <c r="C1049" s="5">
        <f t="shared" si="348"/>
        <v>622.45061909356821</v>
      </c>
      <c r="D1049" s="5">
        <f t="shared" si="349"/>
        <v>-395.52053491999845</v>
      </c>
      <c r="E1049" s="2">
        <f t="shared" si="350"/>
        <v>622.45061909356821</v>
      </c>
      <c r="F1049" s="2">
        <f t="shared" si="351"/>
        <v>0</v>
      </c>
      <c r="G1049" s="3">
        <v>0</v>
      </c>
      <c r="H1049" s="3">
        <f t="shared" si="352"/>
        <v>51.315141613441213</v>
      </c>
      <c r="I1049" s="3">
        <f t="shared" si="357"/>
        <v>-96.276629639185586</v>
      </c>
      <c r="J1049" s="2">
        <f t="shared" si="337"/>
        <v>109.09827300873481</v>
      </c>
      <c r="K1049" s="2">
        <f t="shared" si="338"/>
        <v>109.09827300873481</v>
      </c>
      <c r="L1049" s="2">
        <f t="shared" si="339"/>
        <v>74.368284259532928</v>
      </c>
      <c r="M1049" s="5">
        <f t="shared" si="340"/>
        <v>0.41380420364308862</v>
      </c>
      <c r="N1049" s="4">
        <f t="shared" si="353"/>
        <v>0.19976705766819253</v>
      </c>
      <c r="O1049" s="4">
        <f t="shared" si="354"/>
        <v>0.23135658429415898</v>
      </c>
      <c r="P1049" s="4">
        <v>0</v>
      </c>
      <c r="Q1049" s="4">
        <f t="shared" si="341"/>
        <v>0</v>
      </c>
      <c r="R1049" s="5">
        <v>0</v>
      </c>
      <c r="S1049" s="5">
        <f t="shared" si="342"/>
        <v>-12.239595571889726</v>
      </c>
      <c r="T1049" s="5">
        <f t="shared" si="343"/>
        <v>22.963729081858027</v>
      </c>
      <c r="U1049" s="6">
        <f t="shared" si="344"/>
        <v>1549.3786418142131</v>
      </c>
      <c r="V1049" s="5">
        <v>0</v>
      </c>
      <c r="W1049" s="5">
        <f t="shared" si="345"/>
        <v>12.838946236557524</v>
      </c>
      <c r="X1049" s="5">
        <f t="shared" si="346"/>
        <v>6.8431180730505741</v>
      </c>
      <c r="Y1049" s="5">
        <v>0</v>
      </c>
      <c r="Z1049" s="5">
        <f t="shared" si="358"/>
        <v>0.59935066466779752</v>
      </c>
      <c r="AA1049" s="5">
        <f t="shared" si="347"/>
        <v>-2.3671528450913968</v>
      </c>
      <c r="AB1049">
        <f t="shared" si="355"/>
        <v>0</v>
      </c>
    </row>
    <row r="1050" spans="1:28" x14ac:dyDescent="0.25">
      <c r="A1050">
        <f t="shared" si="356"/>
        <v>10.179999999999827</v>
      </c>
      <c r="B1050">
        <v>0</v>
      </c>
      <c r="C1050" s="5">
        <f t="shared" si="348"/>
        <v>622.96380047723585</v>
      </c>
      <c r="D1050" s="5">
        <f t="shared" si="349"/>
        <v>-396.48341957403255</v>
      </c>
      <c r="E1050" s="2">
        <f t="shared" si="350"/>
        <v>622.96380047723585</v>
      </c>
      <c r="F1050" s="2">
        <f t="shared" si="351"/>
        <v>0</v>
      </c>
      <c r="G1050" s="3">
        <v>0</v>
      </c>
      <c r="H1050" s="3">
        <f t="shared" si="352"/>
        <v>51.321135120087888</v>
      </c>
      <c r="I1050" s="3">
        <f t="shared" si="357"/>
        <v>-96.300301167636505</v>
      </c>
      <c r="J1050" s="2">
        <f t="shared" si="337"/>
        <v>109.121981813894</v>
      </c>
      <c r="K1050" s="2">
        <f t="shared" si="338"/>
        <v>109.121981813894</v>
      </c>
      <c r="L1050" s="2">
        <f t="shared" si="339"/>
        <v>74.384445680909337</v>
      </c>
      <c r="M1050" s="5">
        <f t="shared" si="340"/>
        <v>0.41380036919443858</v>
      </c>
      <c r="N1050" s="4">
        <f t="shared" si="353"/>
        <v>0.19965111159365728</v>
      </c>
      <c r="O1050" s="4">
        <f t="shared" si="354"/>
        <v>0.23129435894528541</v>
      </c>
      <c r="P1050" s="4">
        <v>0</v>
      </c>
      <c r="Q1050" s="4">
        <f t="shared" si="341"/>
        <v>0</v>
      </c>
      <c r="R1050" s="5">
        <v>0</v>
      </c>
      <c r="S1050" s="5">
        <f t="shared" si="342"/>
        <v>-12.243571849414408</v>
      </c>
      <c r="T1050" s="5">
        <f t="shared" si="343"/>
        <v>22.974153897946454</v>
      </c>
      <c r="U1050" s="6">
        <f t="shared" si="344"/>
        <v>1548.7590142912541</v>
      </c>
      <c r="V1050" s="5">
        <v>0</v>
      </c>
      <c r="W1050" s="5">
        <f t="shared" si="345"/>
        <v>12.841438997457693</v>
      </c>
      <c r="X1050" s="5">
        <f t="shared" si="346"/>
        <v>6.8435634980794209</v>
      </c>
      <c r="Y1050" s="5">
        <v>0</v>
      </c>
      <c r="Z1050" s="5">
        <f t="shared" si="358"/>
        <v>0.59786714804328511</v>
      </c>
      <c r="AA1050" s="5">
        <f t="shared" si="347"/>
        <v>-2.3562826039741225</v>
      </c>
      <c r="AB1050">
        <f t="shared" si="355"/>
        <v>0</v>
      </c>
    </row>
    <row r="1051" spans="1:28" x14ac:dyDescent="0.25">
      <c r="A1051">
        <f t="shared" si="356"/>
        <v>10.189999999999827</v>
      </c>
      <c r="B1051">
        <v>0</v>
      </c>
      <c r="C1051" s="5">
        <f t="shared" si="348"/>
        <v>623.47704172179408</v>
      </c>
      <c r="D1051" s="5">
        <f t="shared" si="349"/>
        <v>-397.44654039983914</v>
      </c>
      <c r="E1051" s="2">
        <f t="shared" si="350"/>
        <v>623.47704172179408</v>
      </c>
      <c r="F1051" s="2">
        <f t="shared" si="351"/>
        <v>0</v>
      </c>
      <c r="G1051" s="3">
        <v>0</v>
      </c>
      <c r="H1051" s="3">
        <f t="shared" si="352"/>
        <v>51.327113791568323</v>
      </c>
      <c r="I1051" s="3">
        <f t="shared" si="357"/>
        <v>-96.323863993676241</v>
      </c>
      <c r="J1051" s="2">
        <f t="shared" si="337"/>
        <v>109.14558802280943</v>
      </c>
      <c r="K1051" s="2">
        <f t="shared" si="338"/>
        <v>109.14558802280943</v>
      </c>
      <c r="L1051" s="2">
        <f t="shared" si="339"/>
        <v>74.400537166195932</v>
      </c>
      <c r="M1051" s="5">
        <f t="shared" si="340"/>
        <v>0.41379654673125904</v>
      </c>
      <c r="N1051" s="4">
        <f t="shared" si="353"/>
        <v>0.19953546087745061</v>
      </c>
      <c r="O1051" s="4">
        <f t="shared" si="354"/>
        <v>0.23123225346146739</v>
      </c>
      <c r="P1051" s="4">
        <v>0</v>
      </c>
      <c r="Q1051" s="4">
        <f t="shared" si="341"/>
        <v>0</v>
      </c>
      <c r="R1051" s="5">
        <v>0</v>
      </c>
      <c r="S1051" s="5">
        <f t="shared" si="342"/>
        <v>-12.247533974669418</v>
      </c>
      <c r="T1051" s="5">
        <f t="shared" si="343"/>
        <v>22.984534092929731</v>
      </c>
      <c r="U1051" s="6">
        <f t="shared" si="344"/>
        <v>1548.1396345697403</v>
      </c>
      <c r="V1051" s="5">
        <v>0</v>
      </c>
      <c r="W1051" s="5">
        <f t="shared" si="345"/>
        <v>12.843910020645362</v>
      </c>
      <c r="X1051" s="5">
        <f t="shared" si="346"/>
        <v>6.8440031766334561</v>
      </c>
      <c r="Y1051" s="5">
        <v>0</v>
      </c>
      <c r="Z1051" s="5">
        <f t="shared" si="358"/>
        <v>0.59637604597594418</v>
      </c>
      <c r="AA1051" s="5">
        <f t="shared" si="347"/>
        <v>-2.345462730436811</v>
      </c>
      <c r="AB1051">
        <f t="shared" si="355"/>
        <v>0</v>
      </c>
    </row>
    <row r="1052" spans="1:28" x14ac:dyDescent="0.25">
      <c r="A1052">
        <f t="shared" si="356"/>
        <v>10.199999999999827</v>
      </c>
      <c r="B1052">
        <v>0</v>
      </c>
      <c r="C1052" s="5">
        <f t="shared" si="348"/>
        <v>623.99034267851209</v>
      </c>
      <c r="D1052" s="5">
        <f t="shared" si="349"/>
        <v>-398.40989631291245</v>
      </c>
      <c r="E1052" s="2">
        <f t="shared" si="350"/>
        <v>623.99034267851209</v>
      </c>
      <c r="F1052" s="2">
        <f t="shared" si="351"/>
        <v>0</v>
      </c>
      <c r="G1052" s="3">
        <v>0</v>
      </c>
      <c r="H1052" s="3">
        <f t="shared" si="352"/>
        <v>51.33307755202808</v>
      </c>
      <c r="I1052" s="3">
        <f t="shared" si="357"/>
        <v>-96.347318620980616</v>
      </c>
      <c r="J1052" s="2">
        <f t="shared" si="337"/>
        <v>109.16909203806399</v>
      </c>
      <c r="K1052" s="2">
        <f t="shared" si="338"/>
        <v>109.16909203806399</v>
      </c>
      <c r="L1052" s="2">
        <f t="shared" si="339"/>
        <v>74.416558989818668</v>
      </c>
      <c r="M1052" s="5">
        <f t="shared" si="340"/>
        <v>0.41379273619192003</v>
      </c>
      <c r="N1052" s="4">
        <f t="shared" si="353"/>
        <v>0.19942010416717301</v>
      </c>
      <c r="O1052" s="4">
        <f t="shared" si="354"/>
        <v>0.23117026737561824</v>
      </c>
      <c r="P1052" s="4">
        <v>0</v>
      </c>
      <c r="Q1052" s="4">
        <f t="shared" si="341"/>
        <v>0</v>
      </c>
      <c r="R1052" s="5">
        <v>0</v>
      </c>
      <c r="S1052" s="5">
        <f t="shared" si="342"/>
        <v>-12.251481967340116</v>
      </c>
      <c r="T1052" s="5">
        <f t="shared" si="343"/>
        <v>22.994869837876713</v>
      </c>
      <c r="U1052" s="6">
        <f t="shared" si="344"/>
        <v>1547.5205025505711</v>
      </c>
      <c r="V1052" s="5">
        <v>0</v>
      </c>
      <c r="W1052" s="5">
        <f t="shared" si="345"/>
        <v>12.846359405941881</v>
      </c>
      <c r="X1052" s="5">
        <f t="shared" si="346"/>
        <v>6.8444371165181481</v>
      </c>
      <c r="Y1052" s="5">
        <v>0</v>
      </c>
      <c r="Z1052" s="5">
        <f t="shared" si="358"/>
        <v>0.59487743860176501</v>
      </c>
      <c r="AA1052" s="5">
        <f t="shared" si="347"/>
        <v>-2.3346930456051389</v>
      </c>
      <c r="AB1052">
        <f t="shared" si="355"/>
        <v>0</v>
      </c>
    </row>
    <row r="1053" spans="1:28" x14ac:dyDescent="0.25">
      <c r="A1053">
        <f t="shared" si="356"/>
        <v>10.209999999999827</v>
      </c>
      <c r="B1053">
        <v>0</v>
      </c>
      <c r="C1053" s="5">
        <f t="shared" si="348"/>
        <v>624.50370319790431</v>
      </c>
      <c r="D1053" s="5">
        <f t="shared" si="349"/>
        <v>-399.37348623377454</v>
      </c>
      <c r="E1053" s="2">
        <f t="shared" si="350"/>
        <v>624.50370319790431</v>
      </c>
      <c r="F1053" s="2">
        <f t="shared" si="351"/>
        <v>0</v>
      </c>
      <c r="G1053" s="3">
        <v>0</v>
      </c>
      <c r="H1053" s="3">
        <f t="shared" si="352"/>
        <v>51.3390263264141</v>
      </c>
      <c r="I1053" s="3">
        <f t="shared" si="357"/>
        <v>-96.370665551436673</v>
      </c>
      <c r="J1053" s="2">
        <f t="shared" si="337"/>
        <v>109.19249426114921</v>
      </c>
      <c r="K1053" s="2">
        <f t="shared" si="338"/>
        <v>109.19249426114921</v>
      </c>
      <c r="L1053" s="2">
        <f t="shared" si="339"/>
        <v>74.43251142545958</v>
      </c>
      <c r="M1053" s="5">
        <f t="shared" si="340"/>
        <v>0.41378893751514828</v>
      </c>
      <c r="N1053" s="4">
        <f t="shared" si="353"/>
        <v>0.19930504011679243</v>
      </c>
      <c r="O1053" s="4">
        <f t="shared" si="354"/>
        <v>0.23110840022202561</v>
      </c>
      <c r="P1053" s="4">
        <v>0</v>
      </c>
      <c r="Q1053" s="4">
        <f t="shared" si="341"/>
        <v>0</v>
      </c>
      <c r="R1053" s="5">
        <v>0</v>
      </c>
      <c r="S1053" s="5">
        <f t="shared" si="342"/>
        <v>-12.25541584721095</v>
      </c>
      <c r="T1053" s="5">
        <f t="shared" si="343"/>
        <v>23.005161303530269</v>
      </c>
      <c r="U1053" s="6">
        <f t="shared" si="344"/>
        <v>1546.901618134686</v>
      </c>
      <c r="V1053" s="5">
        <v>0</v>
      </c>
      <c r="W1053" s="5">
        <f t="shared" si="345"/>
        <v>12.848787252834406</v>
      </c>
      <c r="X1053" s="5">
        <f t="shared" si="346"/>
        <v>6.8448653255765084</v>
      </c>
      <c r="Y1053" s="5">
        <v>0</v>
      </c>
      <c r="Z1053" s="5">
        <f t="shared" si="358"/>
        <v>0.59337140562345603</v>
      </c>
      <c r="AA1053" s="5">
        <f t="shared" si="347"/>
        <v>-2.3239733708932206</v>
      </c>
      <c r="AB1053">
        <f t="shared" si="355"/>
        <v>0</v>
      </c>
    </row>
    <row r="1054" spans="1:28" x14ac:dyDescent="0.25">
      <c r="A1054">
        <f t="shared" si="356"/>
        <v>10.219999999999827</v>
      </c>
      <c r="B1054">
        <v>0</v>
      </c>
      <c r="C1054" s="5">
        <f t="shared" si="348"/>
        <v>625.01712312973871</v>
      </c>
      <c r="D1054" s="5">
        <f t="shared" si="349"/>
        <v>-400.33730908795746</v>
      </c>
      <c r="E1054" s="2">
        <f t="shared" si="350"/>
        <v>625.01712312973871</v>
      </c>
      <c r="F1054" s="2">
        <f t="shared" si="351"/>
        <v>0</v>
      </c>
      <c r="G1054" s="3">
        <v>0</v>
      </c>
      <c r="H1054" s="3">
        <f t="shared" si="352"/>
        <v>51.344960040470333</v>
      </c>
      <c r="I1054" s="3">
        <f t="shared" si="357"/>
        <v>-96.393905285145607</v>
      </c>
      <c r="J1054" s="2">
        <f t="shared" si="337"/>
        <v>109.21579509246416</v>
      </c>
      <c r="K1054" s="2">
        <f t="shared" si="338"/>
        <v>109.21579509246416</v>
      </c>
      <c r="L1054" s="2">
        <f t="shared" si="339"/>
        <v>74.448394746055996</v>
      </c>
      <c r="M1054" s="5">
        <f t="shared" si="340"/>
        <v>0.41378515064002475</v>
      </c>
      <c r="N1054" s="4">
        <f t="shared" si="353"/>
        <v>0.19919026738661416</v>
      </c>
      <c r="O1054" s="4">
        <f t="shared" si="354"/>
        <v>0.23104665153635107</v>
      </c>
      <c r="P1054" s="4">
        <v>0</v>
      </c>
      <c r="Q1054" s="4">
        <f t="shared" si="341"/>
        <v>0</v>
      </c>
      <c r="R1054" s="5">
        <v>0</v>
      </c>
      <c r="S1054" s="5">
        <f t="shared" si="342"/>
        <v>-12.259335634164414</v>
      </c>
      <c r="T1054" s="5">
        <f t="shared" si="343"/>
        <v>23.015408660304995</v>
      </c>
      <c r="U1054" s="6">
        <f t="shared" si="344"/>
        <v>1546.2829812230632</v>
      </c>
      <c r="V1054" s="5">
        <v>0</v>
      </c>
      <c r="W1054" s="5">
        <f t="shared" si="345"/>
        <v>12.85119366047603</v>
      </c>
      <c r="X1054" s="5">
        <f t="shared" si="346"/>
        <v>6.8452878116887534</v>
      </c>
      <c r="Y1054" s="5">
        <v>0</v>
      </c>
      <c r="Z1054" s="5">
        <f t="shared" si="358"/>
        <v>0.59185802631161621</v>
      </c>
      <c r="AA1054" s="5">
        <f t="shared" si="347"/>
        <v>-2.3133035280062515</v>
      </c>
      <c r="AB1054">
        <f t="shared" si="355"/>
        <v>0</v>
      </c>
    </row>
    <row r="1055" spans="1:28" x14ac:dyDescent="0.25">
      <c r="A1055">
        <f t="shared" si="356"/>
        <v>10.229999999999826</v>
      </c>
      <c r="B1055">
        <v>0</v>
      </c>
      <c r="C1055" s="5">
        <f t="shared" si="348"/>
        <v>625.53060232304472</v>
      </c>
      <c r="D1055" s="5">
        <f t="shared" si="349"/>
        <v>-401.30136380598532</v>
      </c>
      <c r="E1055" s="2">
        <f t="shared" si="350"/>
        <v>625.53060232304472</v>
      </c>
      <c r="F1055" s="2">
        <f t="shared" si="351"/>
        <v>0</v>
      </c>
      <c r="G1055" s="3">
        <v>0</v>
      </c>
      <c r="H1055" s="3">
        <f t="shared" si="352"/>
        <v>51.350878620733447</v>
      </c>
      <c r="I1055" s="3">
        <f t="shared" si="357"/>
        <v>-96.417038320425675</v>
      </c>
      <c r="J1055" s="2">
        <f t="shared" si="337"/>
        <v>109.23899493131439</v>
      </c>
      <c r="K1055" s="2">
        <f t="shared" si="338"/>
        <v>109.23899493131439</v>
      </c>
      <c r="L1055" s="2">
        <f t="shared" si="339"/>
        <v>74.464209223799855</v>
      </c>
      <c r="M1055" s="5">
        <f t="shared" si="340"/>
        <v>0.41378137550598248</v>
      </c>
      <c r="N1055" s="4">
        <f t="shared" si="353"/>
        <v>0.19907578464325099</v>
      </c>
      <c r="O1055" s="4">
        <f t="shared" si="354"/>
        <v>0.2309850208556293</v>
      </c>
      <c r="P1055" s="4">
        <v>0</v>
      </c>
      <c r="Q1055" s="4">
        <f t="shared" si="341"/>
        <v>0</v>
      </c>
      <c r="R1055" s="5">
        <v>0</v>
      </c>
      <c r="S1055" s="5">
        <f t="shared" si="342"/>
        <v>-12.263241348180046</v>
      </c>
      <c r="T1055" s="5">
        <f t="shared" si="343"/>
        <v>23.025612078284944</v>
      </c>
      <c r="U1055" s="6">
        <f t="shared" si="344"/>
        <v>1545.6645917167205</v>
      </c>
      <c r="V1055" s="5">
        <v>0</v>
      </c>
      <c r="W1055" s="5">
        <f t="shared" si="345"/>
        <v>12.853578727685825</v>
      </c>
      <c r="X1055" s="5">
        <f t="shared" si="346"/>
        <v>6.8457045827719449</v>
      </c>
      <c r="Y1055" s="5">
        <v>0</v>
      </c>
      <c r="Z1055" s="5">
        <f t="shared" si="358"/>
        <v>0.59033737950577958</v>
      </c>
      <c r="AA1055" s="5">
        <f t="shared" si="347"/>
        <v>-2.3026833389431118</v>
      </c>
      <c r="AB1055">
        <f t="shared" si="355"/>
        <v>0</v>
      </c>
    </row>
    <row r="1056" spans="1:28" x14ac:dyDescent="0.25">
      <c r="A1056">
        <f t="shared" si="356"/>
        <v>10.239999999999826</v>
      </c>
      <c r="B1056">
        <v>0</v>
      </c>
      <c r="C1056" s="5">
        <f t="shared" si="348"/>
        <v>626.04414062612102</v>
      </c>
      <c r="D1056" s="5">
        <f t="shared" si="349"/>
        <v>-402.26564932335651</v>
      </c>
      <c r="E1056" s="2">
        <f t="shared" si="350"/>
        <v>626.04414062612102</v>
      </c>
      <c r="F1056" s="2">
        <f t="shared" si="351"/>
        <v>0</v>
      </c>
      <c r="G1056" s="3">
        <v>0</v>
      </c>
      <c r="H1056" s="3">
        <f t="shared" si="352"/>
        <v>51.356781994528504</v>
      </c>
      <c r="I1056" s="3">
        <f t="shared" si="357"/>
        <v>-96.440065153815112</v>
      </c>
      <c r="J1056" s="2">
        <f t="shared" ref="J1056:J1119" si="359">SQRT(G1056^2+H1056^2+I1056^2)</f>
        <v>109.26209417591093</v>
      </c>
      <c r="K1056" s="2">
        <f t="shared" ref="K1056:K1119" si="360">IF(D1056&gt;=hwind,SQRT((G1056-vxw)^2+(H1056-vyw)^2+I1056^2),J1056)</f>
        <v>109.26209417591093</v>
      </c>
      <c r="L1056" s="2">
        <f t="shared" ref="L1056:L1119" si="361">J1056/1.467</f>
        <v>74.479955130136958</v>
      </c>
      <c r="M1056" s="5">
        <f t="shared" ref="M1056:M1119" si="362">$G$9*(1+cdspin*N1056^2)</f>
        <v>0.41377761205280444</v>
      </c>
      <c r="N1056" s="4">
        <f t="shared" si="353"/>
        <v>0.19896159055959325</v>
      </c>
      <c r="O1056" s="4">
        <f t="shared" si="354"/>
        <v>0.23092350771826706</v>
      </c>
      <c r="P1056" s="4">
        <v>0</v>
      </c>
      <c r="Q1056" s="4">
        <f t="shared" ref="Q1056:Q1119" si="363">IF(D1056&gt;=hwind,vyw,0)</f>
        <v>0</v>
      </c>
      <c r="R1056" s="5">
        <v>0</v>
      </c>
      <c r="S1056" s="5">
        <f t="shared" ref="S1056:S1119" si="364">-const*$M1056*$K1056*(H1056-Q1056)</f>
        <v>-12.26713300933344</v>
      </c>
      <c r="T1056" s="5">
        <f t="shared" ref="T1056:T1119" si="365">-const*$M1056*$K1056*I1056</f>
        <v>23.035771727221402</v>
      </c>
      <c r="U1056" s="6">
        <f t="shared" ref="U1056:U1119" si="366">omega*EXP(-A1056/tau)*30/PI()</f>
        <v>1545.0464495167155</v>
      </c>
      <c r="V1056" s="5">
        <v>0</v>
      </c>
      <c r="W1056" s="5">
        <f t="shared" ref="W1056:W1119" si="367">const*($O1056/omega)*K1056*(wz*(G1056-P1056)-wx*I1056)</f>
        <v>12.855942552948948</v>
      </c>
      <c r="X1056" s="5">
        <f t="shared" ref="X1056:X1119" si="368">const*($O1056/omega)*K1056*(wx*(H1056-Q1056)-wy*(G1056-P1056))</f>
        <v>6.8461156467796371</v>
      </c>
      <c r="Y1056" s="5">
        <v>0</v>
      </c>
      <c r="Z1056" s="5">
        <f t="shared" si="358"/>
        <v>0.58880954361550764</v>
      </c>
      <c r="AA1056" s="5">
        <f t="shared" ref="AA1056:AA1119" si="369">T1056+X1056-32.174</f>
        <v>-2.2921126259989606</v>
      </c>
      <c r="AB1056">
        <f t="shared" si="355"/>
        <v>0</v>
      </c>
    </row>
    <row r="1057" spans="1:28" x14ac:dyDescent="0.25">
      <c r="A1057">
        <f t="shared" si="356"/>
        <v>10.249999999999826</v>
      </c>
      <c r="B1057">
        <v>0</v>
      </c>
      <c r="C1057" s="5">
        <f t="shared" ref="C1057:C1120" si="370">C1056+H1056*dt+0.5*Z1056*dt*dt</f>
        <v>626.55773788654346</v>
      </c>
      <c r="D1057" s="5">
        <f t="shared" ref="D1057:D1120" si="371">D1056+I1056*dt+0.5*AA1056*dt*dt</f>
        <v>-403.23016458052598</v>
      </c>
      <c r="E1057" s="2">
        <f t="shared" ref="E1057:E1120" si="372">SQRT(B1057^2+C1057^2)</f>
        <v>626.55773788654346</v>
      </c>
      <c r="F1057" s="2">
        <f t="shared" ref="F1057:F1120" si="373">ATAN2(C1057,B1057)*180/PI()</f>
        <v>0</v>
      </c>
      <c r="G1057" s="3">
        <v>0</v>
      </c>
      <c r="H1057" s="3">
        <f t="shared" ref="H1057:H1120" si="374">H1056+Z1056*dt</f>
        <v>51.362670089964659</v>
      </c>
      <c r="I1057" s="3">
        <f t="shared" si="357"/>
        <v>-96.4629862800751</v>
      </c>
      <c r="J1057" s="2">
        <f t="shared" si="359"/>
        <v>109.28509322336924</v>
      </c>
      <c r="K1057" s="2">
        <f t="shared" si="360"/>
        <v>109.28509322336924</v>
      </c>
      <c r="L1057" s="2">
        <f t="shared" si="361"/>
        <v>74.49563273576635</v>
      </c>
      <c r="M1057" s="5">
        <f t="shared" si="362"/>
        <v>0.41377386022062113</v>
      </c>
      <c r="N1057" s="4">
        <f t="shared" ref="N1057:N1120" si="375">(romega/K1057)*EXP(-A1057/(tau*146.7/J1057))</f>
        <v>0.19884768381477941</v>
      </c>
      <c r="O1057" s="4">
        <f t="shared" ref="O1057:O1120" si="376">1/(2.32+0.4/N1057)</f>
        <v>0.23086211166404244</v>
      </c>
      <c r="P1057" s="4">
        <v>0</v>
      </c>
      <c r="Q1057" s="4">
        <f t="shared" si="363"/>
        <v>0</v>
      </c>
      <c r="R1057" s="5">
        <v>0</v>
      </c>
      <c r="S1057" s="5">
        <f t="shared" si="364"/>
        <v>-12.271010637795202</v>
      </c>
      <c r="T1057" s="5">
        <f t="shared" si="365"/>
        <v>23.045887776530673</v>
      </c>
      <c r="U1057" s="6">
        <f t="shared" si="366"/>
        <v>1544.428554524146</v>
      </c>
      <c r="V1057" s="5">
        <v>0</v>
      </c>
      <c r="W1057" s="5">
        <f t="shared" si="367"/>
        <v>12.858285234416709</v>
      </c>
      <c r="X1057" s="5">
        <f t="shared" si="368"/>
        <v>6.8465210117015163</v>
      </c>
      <c r="Y1057" s="5">
        <v>0</v>
      </c>
      <c r="Z1057" s="5">
        <f t="shared" si="358"/>
        <v>0.58727459662150672</v>
      </c>
      <c r="AA1057" s="5">
        <f t="shared" si="369"/>
        <v>-2.281591211767811</v>
      </c>
      <c r="AB1057">
        <f t="shared" ref="AB1057:AB1120" si="377">IF($D1057*$D1058&lt;0,1,0)</f>
        <v>0</v>
      </c>
    </row>
    <row r="1058" spans="1:28" x14ac:dyDescent="0.25">
      <c r="A1058">
        <f t="shared" si="356"/>
        <v>10.259999999999826</v>
      </c>
      <c r="B1058">
        <v>0</v>
      </c>
      <c r="C1058" s="5">
        <f t="shared" si="370"/>
        <v>627.07139395117292</v>
      </c>
      <c r="D1058" s="5">
        <f t="shared" si="371"/>
        <v>-404.19490852288732</v>
      </c>
      <c r="E1058" s="2">
        <f t="shared" si="372"/>
        <v>627.07139395117292</v>
      </c>
      <c r="F1058" s="2">
        <f t="shared" si="373"/>
        <v>0</v>
      </c>
      <c r="G1058" s="3">
        <v>0</v>
      </c>
      <c r="H1058" s="3">
        <f t="shared" si="374"/>
        <v>51.368542835930874</v>
      </c>
      <c r="I1058" s="3">
        <f t="shared" si="357"/>
        <v>-96.485802192192779</v>
      </c>
      <c r="J1058" s="2">
        <f t="shared" si="359"/>
        <v>109.30799246970835</v>
      </c>
      <c r="K1058" s="2">
        <f t="shared" si="360"/>
        <v>109.30799246970835</v>
      </c>
      <c r="L1058" s="2">
        <f t="shared" si="361"/>
        <v>74.511242310639631</v>
      </c>
      <c r="M1058" s="5">
        <f t="shared" si="362"/>
        <v>0.41377011994990837</v>
      </c>
      <c r="N1058" s="4">
        <f t="shared" si="375"/>
        <v>0.19873406309416655</v>
      </c>
      <c r="O1058" s="4">
        <f t="shared" si="376"/>
        <v>0.23080083223410428</v>
      </c>
      <c r="P1058" s="4">
        <v>0</v>
      </c>
      <c r="Q1058" s="4">
        <f t="shared" si="363"/>
        <v>0</v>
      </c>
      <c r="R1058" s="5">
        <v>0</v>
      </c>
      <c r="S1058" s="5">
        <f t="shared" si="364"/>
        <v>-12.274874253829969</v>
      </c>
      <c r="T1058" s="5">
        <f t="shared" si="365"/>
        <v>23.055960395291912</v>
      </c>
      <c r="U1058" s="6">
        <f t="shared" si="366"/>
        <v>1543.8109066401485</v>
      </c>
      <c r="V1058" s="5">
        <v>0</v>
      </c>
      <c r="W1058" s="5">
        <f t="shared" si="367"/>
        <v>12.860606869906725</v>
      </c>
      <c r="X1058" s="5">
        <f t="shared" si="368"/>
        <v>6.8469206855630604</v>
      </c>
      <c r="Y1058" s="5">
        <v>0</v>
      </c>
      <c r="Z1058" s="5">
        <f t="shared" si="358"/>
        <v>0.58573261607675597</v>
      </c>
      <c r="AA1058" s="5">
        <f t="shared" si="369"/>
        <v>-2.2711189191450281</v>
      </c>
      <c r="AB1058">
        <f t="shared" si="377"/>
        <v>0</v>
      </c>
    </row>
    <row r="1059" spans="1:28" x14ac:dyDescent="0.25">
      <c r="A1059">
        <f t="shared" si="356"/>
        <v>10.269999999999825</v>
      </c>
      <c r="B1059">
        <v>0</v>
      </c>
      <c r="C1059" s="5">
        <f t="shared" si="370"/>
        <v>627.58510866616302</v>
      </c>
      <c r="D1059" s="5">
        <f t="shared" si="371"/>
        <v>-405.15988010075523</v>
      </c>
      <c r="E1059" s="2">
        <f t="shared" si="372"/>
        <v>627.58510866616302</v>
      </c>
      <c r="F1059" s="2">
        <f t="shared" si="373"/>
        <v>0</v>
      </c>
      <c r="G1059" s="3">
        <v>0</v>
      </c>
      <c r="H1059" s="3">
        <f t="shared" si="374"/>
        <v>51.374400162091639</v>
      </c>
      <c r="I1059" s="3">
        <f t="shared" si="357"/>
        <v>-96.508513381384233</v>
      </c>
      <c r="J1059" s="2">
        <f t="shared" si="359"/>
        <v>109.33079230984993</v>
      </c>
      <c r="K1059" s="2">
        <f t="shared" si="360"/>
        <v>109.33079230984993</v>
      </c>
      <c r="L1059" s="2">
        <f t="shared" si="361"/>
        <v>74.526784123960411</v>
      </c>
      <c r="M1059" s="5">
        <f t="shared" si="362"/>
        <v>0.41376639118148567</v>
      </c>
      <c r="N1059" s="4">
        <f t="shared" si="375"/>
        <v>0.1986207270893009</v>
      </c>
      <c r="O1059" s="4">
        <f t="shared" si="376"/>
        <v>0.23073966897097092</v>
      </c>
      <c r="P1059" s="4">
        <v>0</v>
      </c>
      <c r="Q1059" s="4">
        <f t="shared" si="363"/>
        <v>0</v>
      </c>
      <c r="R1059" s="5">
        <v>0</v>
      </c>
      <c r="S1059" s="5">
        <f t="shared" si="364"/>
        <v>-12.278723877795416</v>
      </c>
      <c r="T1059" s="5">
        <f t="shared" si="365"/>
        <v>23.065989752245027</v>
      </c>
      <c r="U1059" s="6">
        <f t="shared" si="366"/>
        <v>1543.1935057658991</v>
      </c>
      <c r="V1059" s="5">
        <v>0</v>
      </c>
      <c r="W1059" s="5">
        <f t="shared" si="367"/>
        <v>12.862907556903028</v>
      </c>
      <c r="X1059" s="5">
        <f t="shared" si="368"/>
        <v>6.847314676425186</v>
      </c>
      <c r="Y1059" s="5">
        <v>0</v>
      </c>
      <c r="Z1059" s="5">
        <f t="shared" si="358"/>
        <v>0.58418367910761226</v>
      </c>
      <c r="AA1059" s="5">
        <f t="shared" si="369"/>
        <v>-2.2606955713297872</v>
      </c>
      <c r="AB1059">
        <f t="shared" si="377"/>
        <v>0</v>
      </c>
    </row>
    <row r="1060" spans="1:28" x14ac:dyDescent="0.25">
      <c r="A1060">
        <f t="shared" si="356"/>
        <v>10.279999999999825</v>
      </c>
      <c r="B1060">
        <v>0</v>
      </c>
      <c r="C1060" s="5">
        <f t="shared" si="370"/>
        <v>628.09888187696788</v>
      </c>
      <c r="D1060" s="5">
        <f t="shared" si="371"/>
        <v>-406.12507826934763</v>
      </c>
      <c r="E1060" s="2">
        <f t="shared" si="372"/>
        <v>628.09888187696788</v>
      </c>
      <c r="F1060" s="2">
        <f t="shared" si="373"/>
        <v>0</v>
      </c>
      <c r="G1060" s="3">
        <v>0</v>
      </c>
      <c r="H1060" s="3">
        <f t="shared" si="374"/>
        <v>51.380241998882717</v>
      </c>
      <c r="I1060" s="3">
        <f t="shared" si="357"/>
        <v>-96.531120337097533</v>
      </c>
      <c r="J1060" s="2">
        <f t="shared" si="359"/>
        <v>109.35349313761749</v>
      </c>
      <c r="K1060" s="2">
        <f t="shared" si="360"/>
        <v>109.35349313761749</v>
      </c>
      <c r="L1060" s="2">
        <f t="shared" si="361"/>
        <v>74.542258444183702</v>
      </c>
      <c r="M1060" s="5">
        <f t="shared" si="362"/>
        <v>0.41376267385651327</v>
      </c>
      <c r="N1060" s="4">
        <f t="shared" si="375"/>
        <v>0.1985076744978887</v>
      </c>
      <c r="O1060" s="4">
        <f t="shared" si="376"/>
        <v>0.23067862141852932</v>
      </c>
      <c r="P1060" s="4">
        <v>0</v>
      </c>
      <c r="Q1060" s="4">
        <f t="shared" si="363"/>
        <v>0</v>
      </c>
      <c r="R1060" s="5">
        <v>0</v>
      </c>
      <c r="S1060" s="5">
        <f t="shared" si="364"/>
        <v>-12.282559530141256</v>
      </c>
      <c r="T1060" s="5">
        <f t="shared" si="365"/>
        <v>23.075976015788562</v>
      </c>
      <c r="U1060" s="6">
        <f t="shared" si="366"/>
        <v>1542.576351802614</v>
      </c>
      <c r="V1060" s="5">
        <v>0</v>
      </c>
      <c r="W1060" s="5">
        <f t="shared" si="367"/>
        <v>12.865187392556187</v>
      </c>
      <c r="X1060" s="5">
        <f t="shared" si="368"/>
        <v>6.8477029923838879</v>
      </c>
      <c r="Y1060" s="5">
        <v>0</v>
      </c>
      <c r="Z1060" s="5">
        <f t="shared" si="358"/>
        <v>0.58262786241493103</v>
      </c>
      <c r="AA1060" s="5">
        <f t="shared" si="369"/>
        <v>-2.2503209918275502</v>
      </c>
      <c r="AB1060">
        <f t="shared" si="377"/>
        <v>0</v>
      </c>
    </row>
    <row r="1061" spans="1:28" x14ac:dyDescent="0.25">
      <c r="A1061">
        <f t="shared" si="356"/>
        <v>10.289999999999825</v>
      </c>
      <c r="B1061">
        <v>0</v>
      </c>
      <c r="C1061" s="5">
        <f t="shared" si="370"/>
        <v>628.61271342834982</v>
      </c>
      <c r="D1061" s="5">
        <f t="shared" si="371"/>
        <v>-407.09050198876815</v>
      </c>
      <c r="E1061" s="2">
        <f t="shared" si="372"/>
        <v>628.61271342834982</v>
      </c>
      <c r="F1061" s="2">
        <f t="shared" si="373"/>
        <v>0</v>
      </c>
      <c r="G1061" s="3">
        <v>0</v>
      </c>
      <c r="H1061" s="3">
        <f t="shared" si="374"/>
        <v>51.386068277506865</v>
      </c>
      <c r="I1061" s="3">
        <f t="shared" si="357"/>
        <v>-96.553623547015803</v>
      </c>
      <c r="J1061" s="2">
        <f t="shared" si="359"/>
        <v>109.37609534573559</v>
      </c>
      <c r="K1061" s="2">
        <f t="shared" si="360"/>
        <v>109.37609534573559</v>
      </c>
      <c r="L1061" s="2">
        <f t="shared" si="361"/>
        <v>74.557665539015403</v>
      </c>
      <c r="M1061" s="5">
        <f t="shared" si="362"/>
        <v>0.41375896791649064</v>
      </c>
      <c r="N1061" s="4">
        <f t="shared" si="375"/>
        <v>0.19839490402376711</v>
      </c>
      <c r="O1061" s="4">
        <f t="shared" si="376"/>
        <v>0.23061768912203406</v>
      </c>
      <c r="P1061" s="4">
        <v>0</v>
      </c>
      <c r="Q1061" s="4">
        <f t="shared" si="363"/>
        <v>0</v>
      </c>
      <c r="R1061" s="5">
        <v>0</v>
      </c>
      <c r="S1061" s="5">
        <f t="shared" si="364"/>
        <v>-12.286381231408239</v>
      </c>
      <c r="T1061" s="5">
        <f t="shared" si="365"/>
        <v>23.085919353977626</v>
      </c>
      <c r="U1061" s="6">
        <f t="shared" si="366"/>
        <v>1541.9594446515487</v>
      </c>
      <c r="V1061" s="5">
        <v>0</v>
      </c>
      <c r="W1061" s="5">
        <f t="shared" si="367"/>
        <v>12.867446473683476</v>
      </c>
      <c r="X1061" s="5">
        <f t="shared" si="368"/>
        <v>6.8480856415698979</v>
      </c>
      <c r="Y1061" s="5">
        <v>0</v>
      </c>
      <c r="Z1061" s="5">
        <f t="shared" si="358"/>
        <v>0.58106524227523693</v>
      </c>
      <c r="AA1061" s="5">
        <f t="shared" si="369"/>
        <v>-2.2399950044524743</v>
      </c>
      <c r="AB1061">
        <f t="shared" si="377"/>
        <v>0</v>
      </c>
    </row>
    <row r="1062" spans="1:28" x14ac:dyDescent="0.25">
      <c r="A1062">
        <f t="shared" si="356"/>
        <v>10.299999999999825</v>
      </c>
      <c r="B1062">
        <v>0</v>
      </c>
      <c r="C1062" s="5">
        <f t="shared" si="370"/>
        <v>629.12660316438701</v>
      </c>
      <c r="D1062" s="5">
        <f t="shared" si="371"/>
        <v>-408.05615022398854</v>
      </c>
      <c r="E1062" s="2">
        <f t="shared" si="372"/>
        <v>629.12660316438701</v>
      </c>
      <c r="F1062" s="2">
        <f t="shared" si="373"/>
        <v>0</v>
      </c>
      <c r="G1062" s="3">
        <v>0</v>
      </c>
      <c r="H1062" s="3">
        <f t="shared" si="374"/>
        <v>51.391878929929618</v>
      </c>
      <c r="I1062" s="3">
        <f t="shared" si="357"/>
        <v>-96.576023497060334</v>
      </c>
      <c r="J1062" s="2">
        <f t="shared" si="359"/>
        <v>109.3985993258291</v>
      </c>
      <c r="K1062" s="2">
        <f t="shared" si="360"/>
        <v>109.3985993258291</v>
      </c>
      <c r="L1062" s="2">
        <f t="shared" si="361"/>
        <v>74.573005675411792</v>
      </c>
      <c r="M1062" s="5">
        <f t="shared" si="362"/>
        <v>0.41375527330325385</v>
      </c>
      <c r="N1062" s="4">
        <f t="shared" si="375"/>
        <v>0.19828241437687524</v>
      </c>
      <c r="O1062" s="4">
        <f t="shared" si="376"/>
        <v>0.23055687162810659</v>
      </c>
      <c r="P1062" s="4">
        <v>0</v>
      </c>
      <c r="Q1062" s="4">
        <f t="shared" si="363"/>
        <v>0</v>
      </c>
      <c r="R1062" s="5">
        <v>0</v>
      </c>
      <c r="S1062" s="5">
        <f t="shared" si="364"/>
        <v>-12.290189002227176</v>
      </c>
      <c r="T1062" s="5">
        <f t="shared" si="365"/>
        <v>23.095819934521899</v>
      </c>
      <c r="U1062" s="6">
        <f t="shared" si="366"/>
        <v>1541.3427842139981</v>
      </c>
      <c r="V1062" s="5">
        <v>0</v>
      </c>
      <c r="W1062" s="5">
        <f t="shared" si="367"/>
        <v>12.869684896769035</v>
      </c>
      <c r="X1062" s="5">
        <f t="shared" si="368"/>
        <v>6.8484626321483422</v>
      </c>
      <c r="Y1062" s="5">
        <v>0</v>
      </c>
      <c r="Z1062" s="5">
        <f t="shared" si="358"/>
        <v>0.5794958945418589</v>
      </c>
      <c r="AA1062" s="5">
        <f t="shared" si="369"/>
        <v>-2.2297174333297605</v>
      </c>
      <c r="AB1062">
        <f t="shared" si="377"/>
        <v>0</v>
      </c>
    </row>
    <row r="1063" spans="1:28" x14ac:dyDescent="0.25">
      <c r="A1063">
        <f t="shared" si="356"/>
        <v>10.309999999999825</v>
      </c>
      <c r="B1063">
        <v>0</v>
      </c>
      <c r="C1063" s="5">
        <f t="shared" si="370"/>
        <v>629.64055092848105</v>
      </c>
      <c r="D1063" s="5">
        <f t="shared" si="371"/>
        <v>-409.02202194483084</v>
      </c>
      <c r="E1063" s="2">
        <f t="shared" si="372"/>
        <v>629.64055092848105</v>
      </c>
      <c r="F1063" s="2">
        <f t="shared" si="373"/>
        <v>0</v>
      </c>
      <c r="G1063" s="3">
        <v>0</v>
      </c>
      <c r="H1063" s="3">
        <f t="shared" si="374"/>
        <v>51.397673888875033</v>
      </c>
      <c r="I1063" s="3">
        <f t="shared" si="357"/>
        <v>-96.598320671393637</v>
      </c>
      <c r="J1063" s="2">
        <f t="shared" si="359"/>
        <v>109.42100546842248</v>
      </c>
      <c r="K1063" s="2">
        <f t="shared" si="360"/>
        <v>109.42100546842248</v>
      </c>
      <c r="L1063" s="2">
        <f t="shared" si="361"/>
        <v>74.588279119579056</v>
      </c>
      <c r="M1063" s="5">
        <f t="shared" si="362"/>
        <v>0.41375158995897388</v>
      </c>
      <c r="N1063" s="4">
        <f t="shared" si="375"/>
        <v>0.19817020427322535</v>
      </c>
      <c r="O1063" s="4">
        <f t="shared" si="376"/>
        <v>0.23049616848473375</v>
      </c>
      <c r="P1063" s="4">
        <v>0</v>
      </c>
      <c r="Q1063" s="4">
        <f t="shared" si="363"/>
        <v>0</v>
      </c>
      <c r="R1063" s="5">
        <v>0</v>
      </c>
      <c r="S1063" s="5">
        <f t="shared" si="364"/>
        <v>-12.293982863317959</v>
      </c>
      <c r="T1063" s="5">
        <f t="shared" si="365"/>
        <v>23.105677924783603</v>
      </c>
      <c r="U1063" s="6">
        <f t="shared" si="366"/>
        <v>1540.7263703912954</v>
      </c>
      <c r="V1063" s="5">
        <v>0</v>
      </c>
      <c r="W1063" s="5">
        <f t="shared" si="367"/>
        <v>12.871902757964023</v>
      </c>
      <c r="X1063" s="5">
        <f t="shared" si="368"/>
        <v>6.848833972318384</v>
      </c>
      <c r="Y1063" s="5">
        <v>0</v>
      </c>
      <c r="Z1063" s="5">
        <f t="shared" si="358"/>
        <v>0.57791989464606353</v>
      </c>
      <c r="AA1063" s="5">
        <f t="shared" si="369"/>
        <v>-2.219488102898012</v>
      </c>
      <c r="AB1063">
        <f t="shared" si="377"/>
        <v>0</v>
      </c>
    </row>
    <row r="1064" spans="1:28" x14ac:dyDescent="0.25">
      <c r="A1064">
        <f t="shared" si="356"/>
        <v>10.319999999999824</v>
      </c>
      <c r="B1064">
        <v>0</v>
      </c>
      <c r="C1064" s="5">
        <f t="shared" si="370"/>
        <v>630.15455656336462</v>
      </c>
      <c r="D1064" s="5">
        <f t="shared" si="371"/>
        <v>-409.98811612594989</v>
      </c>
      <c r="E1064" s="2">
        <f t="shared" si="372"/>
        <v>630.15455656336462</v>
      </c>
      <c r="F1064" s="2">
        <f t="shared" si="373"/>
        <v>0</v>
      </c>
      <c r="G1064" s="3">
        <v>0</v>
      </c>
      <c r="H1064" s="3">
        <f t="shared" si="374"/>
        <v>51.403453087821497</v>
      </c>
      <c r="I1064" s="3">
        <f t="shared" si="357"/>
        <v>-96.620515552422617</v>
      </c>
      <c r="J1064" s="2">
        <f t="shared" si="359"/>
        <v>109.4433141629392</v>
      </c>
      <c r="K1064" s="2">
        <f t="shared" si="360"/>
        <v>109.4433141629392</v>
      </c>
      <c r="L1064" s="2">
        <f t="shared" si="361"/>
        <v>74.603486136972862</v>
      </c>
      <c r="M1064" s="5">
        <f t="shared" si="362"/>
        <v>0.41374791782615411</v>
      </c>
      <c r="N1064" s="4">
        <f t="shared" si="375"/>
        <v>0.19805827243487406</v>
      </c>
      <c r="O1064" s="4">
        <f t="shared" si="376"/>
        <v>0.23043557924126698</v>
      </c>
      <c r="P1064" s="4">
        <v>0</v>
      </c>
      <c r="Q1064" s="4">
        <f t="shared" si="363"/>
        <v>0</v>
      </c>
      <c r="R1064" s="5">
        <v>0</v>
      </c>
      <c r="S1064" s="5">
        <f t="shared" si="364"/>
        <v>-12.29776283548857</v>
      </c>
      <c r="T1064" s="5">
        <f t="shared" si="365"/>
        <v>23.115493491775563</v>
      </c>
      <c r="U1064" s="6">
        <f t="shared" si="366"/>
        <v>1540.1102030848162</v>
      </c>
      <c r="V1064" s="5">
        <v>0</v>
      </c>
      <c r="W1064" s="5">
        <f t="shared" si="367"/>
        <v>12.874100153086808</v>
      </c>
      <c r="X1064" s="5">
        <f t="shared" si="368"/>
        <v>6.8491996703128786</v>
      </c>
      <c r="Y1064" s="5">
        <v>0</v>
      </c>
      <c r="Z1064" s="5">
        <f t="shared" si="358"/>
        <v>0.57633731759823803</v>
      </c>
      <c r="AA1064" s="5">
        <f t="shared" si="369"/>
        <v>-2.2093068379115586</v>
      </c>
      <c r="AB1064">
        <f t="shared" si="377"/>
        <v>0</v>
      </c>
    </row>
    <row r="1065" spans="1:28" x14ac:dyDescent="0.25">
      <c r="A1065">
        <f t="shared" si="356"/>
        <v>10.329999999999824</v>
      </c>
      <c r="B1065">
        <v>0</v>
      </c>
      <c r="C1065" s="5">
        <f t="shared" si="370"/>
        <v>630.66861991110875</v>
      </c>
      <c r="D1065" s="5">
        <f t="shared" si="371"/>
        <v>-410.954431746816</v>
      </c>
      <c r="E1065" s="2">
        <f t="shared" si="372"/>
        <v>630.66861991110875</v>
      </c>
      <c r="F1065" s="2">
        <f t="shared" si="373"/>
        <v>0</v>
      </c>
      <c r="G1065" s="3">
        <v>0</v>
      </c>
      <c r="H1065" s="3">
        <f t="shared" si="374"/>
        <v>51.409216460997477</v>
      </c>
      <c r="I1065" s="3">
        <f t="shared" si="357"/>
        <v>-96.642608620801738</v>
      </c>
      <c r="J1065" s="2">
        <f t="shared" si="359"/>
        <v>109.46552579770106</v>
      </c>
      <c r="K1065" s="2">
        <f t="shared" si="360"/>
        <v>109.46552579770106</v>
      </c>
      <c r="L1065" s="2">
        <f t="shared" si="361"/>
        <v>74.618626992297919</v>
      </c>
      <c r="M1065" s="5">
        <f t="shared" si="362"/>
        <v>0.41374425684762878</v>
      </c>
      <c r="N1065" s="4">
        <f t="shared" si="375"/>
        <v>0.19794661758989418</v>
      </c>
      <c r="O1065" s="4">
        <f t="shared" si="376"/>
        <v>0.23037510344842121</v>
      </c>
      <c r="P1065" s="4">
        <v>0</v>
      </c>
      <c r="Q1065" s="4">
        <f t="shared" si="363"/>
        <v>0</v>
      </c>
      <c r="R1065" s="5">
        <v>0</v>
      </c>
      <c r="S1065" s="5">
        <f t="shared" si="364"/>
        <v>-12.301528939634107</v>
      </c>
      <c r="T1065" s="5">
        <f t="shared" si="365"/>
        <v>23.125266802159274</v>
      </c>
      <c r="U1065" s="6">
        <f t="shared" si="366"/>
        <v>1539.4942821959721</v>
      </c>
      <c r="V1065" s="5">
        <v>0</v>
      </c>
      <c r="W1065" s="5">
        <f t="shared" si="367"/>
        <v>12.876277177623177</v>
      </c>
      <c r="X1065" s="5">
        <f t="shared" si="368"/>
        <v>6.8495597343980306</v>
      </c>
      <c r="Y1065" s="5">
        <v>0</v>
      </c>
      <c r="Z1065" s="5">
        <f t="shared" si="358"/>
        <v>0.57474823798906982</v>
      </c>
      <c r="AA1065" s="5">
        <f t="shared" si="369"/>
        <v>-2.199173463442694</v>
      </c>
      <c r="AB1065">
        <f t="shared" si="377"/>
        <v>0</v>
      </c>
    </row>
    <row r="1066" spans="1:28" x14ac:dyDescent="0.25">
      <c r="A1066">
        <f t="shared" si="356"/>
        <v>10.339999999999824</v>
      </c>
      <c r="B1066">
        <v>0</v>
      </c>
      <c r="C1066" s="5">
        <f t="shared" si="370"/>
        <v>631.18274081313064</v>
      </c>
      <c r="D1066" s="5">
        <f t="shared" si="371"/>
        <v>-411.92096779169719</v>
      </c>
      <c r="E1066" s="2">
        <f t="shared" si="372"/>
        <v>631.18274081313064</v>
      </c>
      <c r="F1066" s="2">
        <f t="shared" si="373"/>
        <v>0</v>
      </c>
      <c r="G1066" s="3">
        <v>0</v>
      </c>
      <c r="H1066" s="3">
        <f t="shared" si="374"/>
        <v>51.414963943377366</v>
      </c>
      <c r="I1066" s="3">
        <f t="shared" si="357"/>
        <v>-96.664600355436164</v>
      </c>
      <c r="J1066" s="2">
        <f t="shared" si="359"/>
        <v>109.48764075992771</v>
      </c>
      <c r="K1066" s="2">
        <f t="shared" si="360"/>
        <v>109.48764075992771</v>
      </c>
      <c r="L1066" s="2">
        <f t="shared" si="361"/>
        <v>74.633701949507639</v>
      </c>
      <c r="M1066" s="5">
        <f t="shared" si="362"/>
        <v>0.41374060696656029</v>
      </c>
      <c r="N1066" s="4">
        <f t="shared" si="375"/>
        <v>0.19783523847234566</v>
      </c>
      <c r="O1066" s="4">
        <f t="shared" si="376"/>
        <v>0.23031474065827351</v>
      </c>
      <c r="P1066" s="4">
        <v>0</v>
      </c>
      <c r="Q1066" s="4">
        <f t="shared" si="363"/>
        <v>0</v>
      </c>
      <c r="R1066" s="5">
        <v>0</v>
      </c>
      <c r="S1066" s="5">
        <f t="shared" si="364"/>
        <v>-12.305281196735821</v>
      </c>
      <c r="T1066" s="5">
        <f t="shared" si="365"/>
        <v>23.134998022243018</v>
      </c>
      <c r="U1066" s="6">
        <f t="shared" si="366"/>
        <v>1538.878607626217</v>
      </c>
      <c r="V1066" s="5">
        <v>0</v>
      </c>
      <c r="W1066" s="5">
        <f t="shared" si="367"/>
        <v>12.878433926726519</v>
      </c>
      <c r="X1066" s="5">
        <f t="shared" si="368"/>
        <v>6.8499141728730537</v>
      </c>
      <c r="Y1066" s="5">
        <v>0</v>
      </c>
      <c r="Z1066" s="5">
        <f t="shared" si="358"/>
        <v>0.57315272999069755</v>
      </c>
      <c r="AA1066" s="5">
        <f t="shared" si="369"/>
        <v>-2.1890878048839291</v>
      </c>
      <c r="AB1066">
        <f t="shared" si="377"/>
        <v>0</v>
      </c>
    </row>
    <row r="1067" spans="1:28" x14ac:dyDescent="0.25">
      <c r="A1067">
        <f t="shared" si="356"/>
        <v>10.349999999999824</v>
      </c>
      <c r="B1067">
        <v>0</v>
      </c>
      <c r="C1067" s="5">
        <f t="shared" si="370"/>
        <v>631.69691911020084</v>
      </c>
      <c r="D1067" s="5">
        <f t="shared" si="371"/>
        <v>-412.88772324964185</v>
      </c>
      <c r="E1067" s="2">
        <f t="shared" si="372"/>
        <v>631.69691911020084</v>
      </c>
      <c r="F1067" s="2">
        <f t="shared" si="373"/>
        <v>0</v>
      </c>
      <c r="G1067" s="3">
        <v>0</v>
      </c>
      <c r="H1067" s="3">
        <f t="shared" si="374"/>
        <v>51.420695470677273</v>
      </c>
      <c r="I1067" s="3">
        <f t="shared" si="357"/>
        <v>-96.686491233485</v>
      </c>
      <c r="J1067" s="2">
        <f t="shared" si="359"/>
        <v>109.50965943573608</v>
      </c>
      <c r="K1067" s="2">
        <f t="shared" si="360"/>
        <v>109.50965943573608</v>
      </c>
      <c r="L1067" s="2">
        <f t="shared" si="361"/>
        <v>74.648711271803734</v>
      </c>
      <c r="M1067" s="5">
        <f t="shared" si="362"/>
        <v>0.41373696812643757</v>
      </c>
      <c r="N1067" s="4">
        <f t="shared" si="375"/>
        <v>0.19772413382224802</v>
      </c>
      <c r="O1067" s="4">
        <f t="shared" si="376"/>
        <v>0.23025449042426213</v>
      </c>
      <c r="P1067" s="4">
        <v>0</v>
      </c>
      <c r="Q1067" s="4">
        <f t="shared" si="363"/>
        <v>0</v>
      </c>
      <c r="R1067" s="5">
        <v>0</v>
      </c>
      <c r="S1067" s="5">
        <f t="shared" si="364"/>
        <v>-12.309019627860144</v>
      </c>
      <c r="T1067" s="5">
        <f t="shared" si="365"/>
        <v>23.144687317979976</v>
      </c>
      <c r="U1067" s="6">
        <f t="shared" si="366"/>
        <v>1538.2631792770419</v>
      </c>
      <c r="V1067" s="5">
        <v>0</v>
      </c>
      <c r="W1067" s="5">
        <f t="shared" si="367"/>
        <v>12.880570495218048</v>
      </c>
      <c r="X1067" s="5">
        <f t="shared" si="368"/>
        <v>6.8502629940698165</v>
      </c>
      <c r="Y1067" s="5">
        <v>0</v>
      </c>
      <c r="Z1067" s="5">
        <f t="shared" si="358"/>
        <v>0.57155086735790483</v>
      </c>
      <c r="AA1067" s="5">
        <f t="shared" si="369"/>
        <v>-2.1790496879502079</v>
      </c>
      <c r="AB1067">
        <f t="shared" si="377"/>
        <v>0</v>
      </c>
    </row>
    <row r="1068" spans="1:28" x14ac:dyDescent="0.25">
      <c r="A1068">
        <f t="shared" si="356"/>
        <v>10.359999999999824</v>
      </c>
      <c r="B1068">
        <v>0</v>
      </c>
      <c r="C1068" s="5">
        <f t="shared" si="370"/>
        <v>632.21115464245099</v>
      </c>
      <c r="D1068" s="5">
        <f t="shared" si="371"/>
        <v>-413.85469711446115</v>
      </c>
      <c r="E1068" s="2">
        <f t="shared" si="372"/>
        <v>632.21115464245099</v>
      </c>
      <c r="F1068" s="2">
        <f t="shared" si="373"/>
        <v>0</v>
      </c>
      <c r="G1068" s="3">
        <v>0</v>
      </c>
      <c r="H1068" s="3">
        <f t="shared" si="374"/>
        <v>51.426410979350855</v>
      </c>
      <c r="I1068" s="3">
        <f t="shared" si="357"/>
        <v>-96.708281730364504</v>
      </c>
      <c r="J1068" s="2">
        <f t="shared" si="359"/>
        <v>109.53158221013997</v>
      </c>
      <c r="K1068" s="2">
        <f t="shared" si="360"/>
        <v>109.53158221013997</v>
      </c>
      <c r="L1068" s="2">
        <f t="shared" si="361"/>
        <v>74.663655221635963</v>
      </c>
      <c r="M1068" s="5">
        <f t="shared" si="362"/>
        <v>0.41373334027107389</v>
      </c>
      <c r="N1068" s="4">
        <f t="shared" si="375"/>
        <v>0.19761330238555141</v>
      </c>
      <c r="O1068" s="4">
        <f t="shared" si="376"/>
        <v>0.23019435230118512</v>
      </c>
      <c r="P1068" s="4">
        <v>0</v>
      </c>
      <c r="Q1068" s="4">
        <f t="shared" si="363"/>
        <v>0</v>
      </c>
      <c r="R1068" s="5">
        <v>0</v>
      </c>
      <c r="S1068" s="5">
        <f t="shared" si="364"/>
        <v>-12.312744254157716</v>
      </c>
      <c r="T1068" s="5">
        <f t="shared" si="365"/>
        <v>23.154334854966418</v>
      </c>
      <c r="U1068" s="6">
        <f t="shared" si="366"/>
        <v>1537.647997049979</v>
      </c>
      <c r="V1068" s="5">
        <v>0</v>
      </c>
      <c r="W1068" s="5">
        <f t="shared" si="367"/>
        <v>12.882686977587037</v>
      </c>
      <c r="X1068" s="5">
        <f t="shared" si="368"/>
        <v>6.8506062063525111</v>
      </c>
      <c r="Y1068" s="5">
        <v>0</v>
      </c>
      <c r="Z1068" s="5">
        <f t="shared" si="358"/>
        <v>0.56994272342932106</v>
      </c>
      <c r="AA1068" s="5">
        <f t="shared" si="369"/>
        <v>-2.1690589386810686</v>
      </c>
      <c r="AB1068">
        <f t="shared" si="377"/>
        <v>0</v>
      </c>
    </row>
    <row r="1069" spans="1:28" x14ac:dyDescent="0.25">
      <c r="A1069">
        <f t="shared" si="356"/>
        <v>10.369999999999823</v>
      </c>
      <c r="B1069">
        <v>0</v>
      </c>
      <c r="C1069" s="5">
        <f t="shared" si="370"/>
        <v>632.72544724938075</v>
      </c>
      <c r="D1069" s="5">
        <f t="shared" si="371"/>
        <v>-414.82188838471177</v>
      </c>
      <c r="E1069" s="2">
        <f t="shared" si="372"/>
        <v>632.72544724938075</v>
      </c>
      <c r="F1069" s="2">
        <f t="shared" si="373"/>
        <v>0</v>
      </c>
      <c r="G1069" s="3">
        <v>0</v>
      </c>
      <c r="H1069" s="3">
        <f t="shared" si="374"/>
        <v>51.432110406585146</v>
      </c>
      <c r="I1069" s="3">
        <f t="shared" si="357"/>
        <v>-96.729972319751312</v>
      </c>
      <c r="J1069" s="2">
        <f t="shared" si="359"/>
        <v>109.55340946704953</v>
      </c>
      <c r="K1069" s="2">
        <f t="shared" si="360"/>
        <v>109.55340946704953</v>
      </c>
      <c r="L1069" s="2">
        <f t="shared" si="361"/>
        <v>74.678534060701793</v>
      </c>
      <c r="M1069" s="5">
        <f t="shared" si="362"/>
        <v>0.41372972334460489</v>
      </c>
      <c r="N1069" s="4">
        <f t="shared" si="375"/>
        <v>0.19750274291410944</v>
      </c>
      <c r="O1069" s="4">
        <f t="shared" si="376"/>
        <v>0.23013432584519924</v>
      </c>
      <c r="P1069" s="4">
        <v>0</v>
      </c>
      <c r="Q1069" s="4">
        <f t="shared" si="363"/>
        <v>0</v>
      </c>
      <c r="R1069" s="5">
        <v>0</v>
      </c>
      <c r="S1069" s="5">
        <f t="shared" si="364"/>
        <v>-12.31645509686243</v>
      </c>
      <c r="T1069" s="5">
        <f t="shared" si="365"/>
        <v>23.163940798439896</v>
      </c>
      <c r="U1069" s="6">
        <f t="shared" si="366"/>
        <v>1537.0330608465988</v>
      </c>
      <c r="V1069" s="5">
        <v>0</v>
      </c>
      <c r="W1069" s="5">
        <f t="shared" si="367"/>
        <v>12.88478346799104</v>
      </c>
      <c r="X1069" s="5">
        <f t="shared" si="368"/>
        <v>6.8509438181173046</v>
      </c>
      <c r="Y1069" s="5">
        <v>0</v>
      </c>
      <c r="Z1069" s="5">
        <f t="shared" si="358"/>
        <v>0.56832837112860979</v>
      </c>
      <c r="AA1069" s="5">
        <f t="shared" si="369"/>
        <v>-2.1591153834427992</v>
      </c>
      <c r="AB1069">
        <f t="shared" si="377"/>
        <v>0</v>
      </c>
    </row>
    <row r="1070" spans="1:28" x14ac:dyDescent="0.25">
      <c r="A1070">
        <f t="shared" si="356"/>
        <v>10.379999999999823</v>
      </c>
      <c r="B1070">
        <v>0</v>
      </c>
      <c r="C1070" s="5">
        <f t="shared" si="370"/>
        <v>633.23979676986517</v>
      </c>
      <c r="D1070" s="5">
        <f t="shared" si="371"/>
        <v>-415.78929606367848</v>
      </c>
      <c r="E1070" s="2">
        <f t="shared" si="372"/>
        <v>633.23979676986517</v>
      </c>
      <c r="F1070" s="2">
        <f t="shared" si="373"/>
        <v>0</v>
      </c>
      <c r="G1070" s="3">
        <v>0</v>
      </c>
      <c r="H1070" s="3">
        <f t="shared" si="374"/>
        <v>51.437793690296431</v>
      </c>
      <c r="I1070" s="3">
        <f t="shared" si="357"/>
        <v>-96.751563473585733</v>
      </c>
      <c r="J1070" s="2">
        <f t="shared" si="359"/>
        <v>109.575141589271</v>
      </c>
      <c r="K1070" s="2">
        <f t="shared" si="360"/>
        <v>109.575141589271</v>
      </c>
      <c r="L1070" s="2">
        <f t="shared" si="361"/>
        <v>74.693348049946138</v>
      </c>
      <c r="M1070" s="5">
        <f t="shared" si="362"/>
        <v>0.41372611729148628</v>
      </c>
      <c r="N1070" s="4">
        <f t="shared" si="375"/>
        <v>0.19739245416565063</v>
      </c>
      <c r="O1070" s="4">
        <f t="shared" si="376"/>
        <v>0.23007441061381853</v>
      </c>
      <c r="P1070" s="4">
        <v>0</v>
      </c>
      <c r="Q1070" s="4">
        <f t="shared" si="363"/>
        <v>0</v>
      </c>
      <c r="R1070" s="5">
        <v>0</v>
      </c>
      <c r="S1070" s="5">
        <f t="shared" si="364"/>
        <v>-12.320152177290478</v>
      </c>
      <c r="T1070" s="5">
        <f t="shared" si="365"/>
        <v>23.173505313277477</v>
      </c>
      <c r="U1070" s="6">
        <f t="shared" si="366"/>
        <v>1536.4183705685116</v>
      </c>
      <c r="V1070" s="5">
        <v>0</v>
      </c>
      <c r="W1070" s="5">
        <f t="shared" si="367"/>
        <v>12.886860060256152</v>
      </c>
      <c r="X1070" s="5">
        <f t="shared" si="368"/>
        <v>6.8512758377920004</v>
      </c>
      <c r="Y1070" s="5">
        <v>0</v>
      </c>
      <c r="Z1070" s="5">
        <f t="shared" si="358"/>
        <v>0.56670788296567487</v>
      </c>
      <c r="AA1070" s="5">
        <f t="shared" si="369"/>
        <v>-2.1492188489305235</v>
      </c>
      <c r="AB1070">
        <f t="shared" si="377"/>
        <v>0</v>
      </c>
    </row>
    <row r="1071" spans="1:28" x14ac:dyDescent="0.25">
      <c r="A1071">
        <f t="shared" si="356"/>
        <v>10.389999999999823</v>
      </c>
      <c r="B1071">
        <v>0</v>
      </c>
      <c r="C1071" s="5">
        <f t="shared" si="370"/>
        <v>633.75420304216232</v>
      </c>
      <c r="D1071" s="5">
        <f t="shared" si="371"/>
        <v>-416.75691915935676</v>
      </c>
      <c r="E1071" s="2">
        <f t="shared" si="372"/>
        <v>633.75420304216232</v>
      </c>
      <c r="F1071" s="2">
        <f t="shared" si="373"/>
        <v>0</v>
      </c>
      <c r="G1071" s="3">
        <v>0</v>
      </c>
      <c r="H1071" s="3">
        <f t="shared" si="374"/>
        <v>51.443460769126091</v>
      </c>
      <c r="I1071" s="3">
        <f t="shared" si="357"/>
        <v>-96.773055662075038</v>
      </c>
      <c r="J1071" s="2">
        <f t="shared" si="359"/>
        <v>109.59677895850629</v>
      </c>
      <c r="K1071" s="2">
        <f t="shared" si="360"/>
        <v>109.59677895850629</v>
      </c>
      <c r="L1071" s="2">
        <f t="shared" si="361"/>
        <v>74.708097449561208</v>
      </c>
      <c r="M1071" s="5">
        <f t="shared" si="362"/>
        <v>0.41372252205649246</v>
      </c>
      <c r="N1071" s="4">
        <f t="shared" si="375"/>
        <v>0.19728243490375089</v>
      </c>
      <c r="O1071" s="4">
        <f t="shared" si="376"/>
        <v>0.23001460616591307</v>
      </c>
      <c r="P1071" s="4">
        <v>0</v>
      </c>
      <c r="Q1071" s="4">
        <f t="shared" si="363"/>
        <v>0</v>
      </c>
      <c r="R1071" s="5">
        <v>0</v>
      </c>
      <c r="S1071" s="5">
        <f t="shared" si="364"/>
        <v>-12.323835516839397</v>
      </c>
      <c r="T1071" s="5">
        <f t="shared" si="365"/>
        <v>23.183028563994025</v>
      </c>
      <c r="U1071" s="6">
        <f t="shared" si="366"/>
        <v>1535.8039261173667</v>
      </c>
      <c r="V1071" s="5">
        <v>0</v>
      </c>
      <c r="W1071" s="5">
        <f t="shared" si="367"/>
        <v>12.888916847877265</v>
      </c>
      <c r="X1071" s="5">
        <f t="shared" si="368"/>
        <v>6.8516022738357032</v>
      </c>
      <c r="Y1071" s="5">
        <v>0</v>
      </c>
      <c r="Z1071" s="5">
        <f t="shared" si="358"/>
        <v>0.5650813310378684</v>
      </c>
      <c r="AA1071" s="5">
        <f t="shared" si="369"/>
        <v>-2.1393691621702722</v>
      </c>
      <c r="AB1071">
        <f t="shared" si="377"/>
        <v>0</v>
      </c>
    </row>
    <row r="1072" spans="1:28" x14ac:dyDescent="0.25">
      <c r="A1072">
        <f t="shared" si="356"/>
        <v>10.399999999999823</v>
      </c>
      <c r="B1072">
        <v>0</v>
      </c>
      <c r="C1072" s="5">
        <f t="shared" si="370"/>
        <v>634.26866590392012</v>
      </c>
      <c r="D1072" s="5">
        <f t="shared" si="371"/>
        <v>-417.72475668443559</v>
      </c>
      <c r="E1072" s="2">
        <f t="shared" si="372"/>
        <v>634.26866590392012</v>
      </c>
      <c r="F1072" s="2">
        <f t="shared" si="373"/>
        <v>0</v>
      </c>
      <c r="G1072" s="3">
        <v>0</v>
      </c>
      <c r="H1072" s="3">
        <f t="shared" si="374"/>
        <v>51.449111582436473</v>
      </c>
      <c r="I1072" s="3">
        <f t="shared" si="357"/>
        <v>-96.794449353696734</v>
      </c>
      <c r="J1072" s="2">
        <f t="shared" si="359"/>
        <v>109.6183219553527</v>
      </c>
      <c r="K1072" s="2">
        <f t="shared" si="360"/>
        <v>109.6183219553527</v>
      </c>
      <c r="L1072" s="2">
        <f t="shared" si="361"/>
        <v>74.722782518986151</v>
      </c>
      <c r="M1072" s="5">
        <f t="shared" si="362"/>
        <v>0.41371893758471373</v>
      </c>
      <c r="N1072" s="4">
        <f t="shared" si="375"/>
        <v>0.1971726838978059</v>
      </c>
      <c r="O1072" s="4">
        <f t="shared" si="376"/>
        <v>0.22995491206170773</v>
      </c>
      <c r="P1072" s="4">
        <v>0</v>
      </c>
      <c r="Q1072" s="4">
        <f t="shared" si="363"/>
        <v>0</v>
      </c>
      <c r="R1072" s="5">
        <v>0</v>
      </c>
      <c r="S1072" s="5">
        <f t="shared" si="364"/>
        <v>-12.32750513698711</v>
      </c>
      <c r="T1072" s="5">
        <f t="shared" si="365"/>
        <v>23.192510714740457</v>
      </c>
      <c r="U1072" s="6">
        <f t="shared" si="366"/>
        <v>1535.1897273948537</v>
      </c>
      <c r="V1072" s="5">
        <v>0</v>
      </c>
      <c r="W1072" s="5">
        <f t="shared" si="367"/>
        <v>12.890953924018321</v>
      </c>
      <c r="X1072" s="5">
        <f t="shared" si="368"/>
        <v>6.8519231347384713</v>
      </c>
      <c r="Y1072" s="5">
        <v>0</v>
      </c>
      <c r="Z1072" s="5">
        <f t="shared" si="358"/>
        <v>0.56344878703121104</v>
      </c>
      <c r="AA1072" s="5">
        <f t="shared" si="369"/>
        <v>-2.1295661505210717</v>
      </c>
      <c r="AB1072">
        <f t="shared" si="377"/>
        <v>0</v>
      </c>
    </row>
    <row r="1073" spans="1:28" x14ac:dyDescent="0.25">
      <c r="A1073">
        <f t="shared" si="356"/>
        <v>10.409999999999823</v>
      </c>
      <c r="B1073">
        <v>0</v>
      </c>
      <c r="C1073" s="5">
        <f t="shared" si="370"/>
        <v>634.78318519218385</v>
      </c>
      <c r="D1073" s="5">
        <f t="shared" si="371"/>
        <v>-418.69280765628008</v>
      </c>
      <c r="E1073" s="2">
        <f t="shared" si="372"/>
        <v>634.78318519218385</v>
      </c>
      <c r="F1073" s="2">
        <f t="shared" si="373"/>
        <v>0</v>
      </c>
      <c r="G1073" s="3">
        <v>0</v>
      </c>
      <c r="H1073" s="3">
        <f t="shared" si="374"/>
        <v>51.454746070306783</v>
      </c>
      <c r="I1073" s="3">
        <f t="shared" si="357"/>
        <v>-96.815745015201941</v>
      </c>
      <c r="J1073" s="2">
        <f t="shared" si="359"/>
        <v>109.63977095930268</v>
      </c>
      <c r="K1073" s="2">
        <f t="shared" si="360"/>
        <v>109.63977095930268</v>
      </c>
      <c r="L1073" s="2">
        <f t="shared" si="361"/>
        <v>74.737403516907065</v>
      </c>
      <c r="M1073" s="5">
        <f t="shared" si="362"/>
        <v>0.4137153638215551</v>
      </c>
      <c r="N1073" s="4">
        <f t="shared" si="375"/>
        <v>0.1970631999230037</v>
      </c>
      <c r="O1073" s="4">
        <f t="shared" si="376"/>
        <v>0.22989532786278083</v>
      </c>
      <c r="P1073" s="4">
        <v>0</v>
      </c>
      <c r="Q1073" s="4">
        <f t="shared" si="363"/>
        <v>0</v>
      </c>
      <c r="R1073" s="5">
        <v>0</v>
      </c>
      <c r="S1073" s="5">
        <f t="shared" si="364"/>
        <v>-12.331161059291004</v>
      </c>
      <c r="T1073" s="5">
        <f t="shared" si="365"/>
        <v>23.201951929302123</v>
      </c>
      <c r="U1073" s="6">
        <f t="shared" si="366"/>
        <v>1534.5757743027002</v>
      </c>
      <c r="V1073" s="5">
        <v>0</v>
      </c>
      <c r="W1073" s="5">
        <f t="shared" si="367"/>
        <v>12.892971381512618</v>
      </c>
      <c r="X1073" s="5">
        <f t="shared" si="368"/>
        <v>6.852238429020991</v>
      </c>
      <c r="Y1073" s="5">
        <v>0</v>
      </c>
      <c r="Z1073" s="5">
        <f t="shared" si="358"/>
        <v>0.5618103222216142</v>
      </c>
      <c r="AA1073" s="5">
        <f t="shared" si="369"/>
        <v>-2.1198096416768877</v>
      </c>
      <c r="AB1073">
        <f t="shared" si="377"/>
        <v>0</v>
      </c>
    </row>
    <row r="1074" spans="1:28" x14ac:dyDescent="0.25">
      <c r="A1074">
        <f t="shared" si="356"/>
        <v>10.419999999999822</v>
      </c>
      <c r="B1074">
        <v>0</v>
      </c>
      <c r="C1074" s="5">
        <f t="shared" si="370"/>
        <v>635.29776074340305</v>
      </c>
      <c r="D1074" s="5">
        <f t="shared" si="371"/>
        <v>-419.66107109691421</v>
      </c>
      <c r="E1074" s="2">
        <f t="shared" si="372"/>
        <v>635.29776074340305</v>
      </c>
      <c r="F1074" s="2">
        <f t="shared" si="373"/>
        <v>0</v>
      </c>
      <c r="G1074" s="3">
        <v>0</v>
      </c>
      <c r="H1074" s="3">
        <f t="shared" si="374"/>
        <v>51.460364173529001</v>
      </c>
      <c r="I1074" s="3">
        <f t="shared" si="357"/>
        <v>-96.836943111618709</v>
      </c>
      <c r="J1074" s="2">
        <f t="shared" si="359"/>
        <v>109.66112634874359</v>
      </c>
      <c r="K1074" s="2">
        <f t="shared" si="360"/>
        <v>109.66112634874359</v>
      </c>
      <c r="L1074" s="2">
        <f t="shared" si="361"/>
        <v>74.751960701256706</v>
      </c>
      <c r="M1074" s="5">
        <f t="shared" si="362"/>
        <v>0.41371180071273378</v>
      </c>
      <c r="N1074" s="4">
        <f t="shared" si="375"/>
        <v>0.19695398176029708</v>
      </c>
      <c r="O1074" s="4">
        <f t="shared" si="376"/>
        <v>0.22983585313206237</v>
      </c>
      <c r="P1074" s="4">
        <v>0</v>
      </c>
      <c r="Q1074" s="4">
        <f t="shared" si="363"/>
        <v>0</v>
      </c>
      <c r="R1074" s="5">
        <v>0</v>
      </c>
      <c r="S1074" s="5">
        <f t="shared" si="364"/>
        <v>-12.334803305386956</v>
      </c>
      <c r="T1074" s="5">
        <f t="shared" si="365"/>
        <v>23.211352371097107</v>
      </c>
      <c r="U1074" s="6">
        <f t="shared" si="366"/>
        <v>1533.9620667426741</v>
      </c>
      <c r="V1074" s="5">
        <v>0</v>
      </c>
      <c r="W1074" s="5">
        <f t="shared" si="367"/>
        <v>12.894969312863067</v>
      </c>
      <c r="X1074" s="5">
        <f t="shared" si="368"/>
        <v>6.8525481652342313</v>
      </c>
      <c r="Y1074" s="5">
        <v>0</v>
      </c>
      <c r="Z1074" s="5">
        <f t="shared" si="358"/>
        <v>0.56016600747611101</v>
      </c>
      <c r="AA1074" s="5">
        <f t="shared" si="369"/>
        <v>-2.1100994636686607</v>
      </c>
      <c r="AB1074">
        <f t="shared" si="377"/>
        <v>0</v>
      </c>
    </row>
    <row r="1075" spans="1:28" x14ac:dyDescent="0.25">
      <c r="A1075">
        <f t="shared" si="356"/>
        <v>10.429999999999822</v>
      </c>
      <c r="B1075">
        <v>0</v>
      </c>
      <c r="C1075" s="5">
        <f t="shared" si="370"/>
        <v>635.8123923934387</v>
      </c>
      <c r="D1075" s="5">
        <f t="shared" si="371"/>
        <v>-420.62954603300358</v>
      </c>
      <c r="E1075" s="2">
        <f t="shared" si="372"/>
        <v>635.8123923934387</v>
      </c>
      <c r="F1075" s="2">
        <f t="shared" si="373"/>
        <v>0</v>
      </c>
      <c r="G1075" s="3">
        <v>0</v>
      </c>
      <c r="H1075" s="3">
        <f t="shared" si="374"/>
        <v>51.465965833603761</v>
      </c>
      <c r="I1075" s="3">
        <f t="shared" si="357"/>
        <v>-96.858044106255392</v>
      </c>
      <c r="J1075" s="2">
        <f t="shared" si="359"/>
        <v>109.68238850095754</v>
      </c>
      <c r="K1075" s="2">
        <f t="shared" si="360"/>
        <v>109.68238850095754</v>
      </c>
      <c r="L1075" s="2">
        <f t="shared" si="361"/>
        <v>74.766454329214412</v>
      </c>
      <c r="M1075" s="5">
        <f t="shared" si="362"/>
        <v>0.41370824820427726</v>
      </c>
      <c r="N1075" s="4">
        <f t="shared" si="375"/>
        <v>0.1968450281963765</v>
      </c>
      <c r="O1075" s="4">
        <f t="shared" si="376"/>
        <v>0.22977648743383319</v>
      </c>
      <c r="P1075" s="4">
        <v>0</v>
      </c>
      <c r="Q1075" s="4">
        <f t="shared" si="363"/>
        <v>0</v>
      </c>
      <c r="R1075" s="5">
        <v>0</v>
      </c>
      <c r="S1075" s="5">
        <f t="shared" si="364"/>
        <v>-12.338431896988412</v>
      </c>
      <c r="T1075" s="5">
        <f t="shared" si="365"/>
        <v>23.220712203174642</v>
      </c>
      <c r="U1075" s="6">
        <f t="shared" si="366"/>
        <v>1533.3486046165817</v>
      </c>
      <c r="V1075" s="5">
        <v>0</v>
      </c>
      <c r="W1075" s="5">
        <f t="shared" si="367"/>
        <v>12.896947810242501</v>
      </c>
      <c r="X1075" s="5">
        <f t="shared" si="368"/>
        <v>6.8528523519591094</v>
      </c>
      <c r="Y1075" s="5">
        <v>0</v>
      </c>
      <c r="Z1075" s="5">
        <f t="shared" si="358"/>
        <v>0.55851591325408911</v>
      </c>
      <c r="AA1075" s="5">
        <f t="shared" si="369"/>
        <v>-2.1004354448662497</v>
      </c>
      <c r="AB1075">
        <f t="shared" si="377"/>
        <v>0</v>
      </c>
    </row>
    <row r="1076" spans="1:28" x14ac:dyDescent="0.25">
      <c r="A1076">
        <f t="shared" si="356"/>
        <v>10.439999999999822</v>
      </c>
      <c r="B1076">
        <v>0</v>
      </c>
      <c r="C1076" s="5">
        <f t="shared" si="370"/>
        <v>636.32707997757041</v>
      </c>
      <c r="D1076" s="5">
        <f t="shared" si="371"/>
        <v>-421.59823149583838</v>
      </c>
      <c r="E1076" s="2">
        <f t="shared" si="372"/>
        <v>636.32707997757041</v>
      </c>
      <c r="F1076" s="2">
        <f t="shared" si="373"/>
        <v>0</v>
      </c>
      <c r="G1076" s="3">
        <v>0</v>
      </c>
      <c r="H1076" s="3">
        <f t="shared" si="374"/>
        <v>51.471550992736304</v>
      </c>
      <c r="I1076" s="3">
        <f t="shared" si="357"/>
        <v>-96.879048460704055</v>
      </c>
      <c r="J1076" s="2">
        <f t="shared" si="359"/>
        <v>109.7035577921213</v>
      </c>
      <c r="K1076" s="2">
        <f t="shared" si="360"/>
        <v>109.7035577921213</v>
      </c>
      <c r="L1076" s="2">
        <f t="shared" si="361"/>
        <v>74.780884657206059</v>
      </c>
      <c r="M1076" s="5">
        <f t="shared" si="362"/>
        <v>0.41370470624252187</v>
      </c>
      <c r="N1076" s="4">
        <f t="shared" si="375"/>
        <v>0.19673633802364288</v>
      </c>
      <c r="O1076" s="4">
        <f t="shared" si="376"/>
        <v>0.22971723033372304</v>
      </c>
      <c r="P1076" s="4">
        <v>0</v>
      </c>
      <c r="Q1076" s="4">
        <f t="shared" si="363"/>
        <v>0</v>
      </c>
      <c r="R1076" s="5">
        <v>0</v>
      </c>
      <c r="S1076" s="5">
        <f t="shared" si="364"/>
        <v>-12.342046855885478</v>
      </c>
      <c r="T1076" s="5">
        <f t="shared" si="365"/>
        <v>23.23003158821356</v>
      </c>
      <c r="U1076" s="6">
        <f t="shared" si="366"/>
        <v>1532.7353878262693</v>
      </c>
      <c r="V1076" s="5">
        <v>0</v>
      </c>
      <c r="W1076" s="5">
        <f t="shared" si="367"/>
        <v>12.898906965494003</v>
      </c>
      <c r="X1076" s="5">
        <f t="shared" si="368"/>
        <v>6.8531509978061678</v>
      </c>
      <c r="Y1076" s="5">
        <v>0</v>
      </c>
      <c r="Z1076" s="5">
        <f t="shared" si="358"/>
        <v>0.55686010960852528</v>
      </c>
      <c r="AA1076" s="5">
        <f t="shared" si="369"/>
        <v>-2.0908174139802718</v>
      </c>
      <c r="AB1076">
        <f t="shared" si="377"/>
        <v>0</v>
      </c>
    </row>
    <row r="1077" spans="1:28" x14ac:dyDescent="0.25">
      <c r="A1077">
        <f t="shared" si="356"/>
        <v>10.449999999999822</v>
      </c>
      <c r="B1077">
        <v>0</v>
      </c>
      <c r="C1077" s="5">
        <f t="shared" si="370"/>
        <v>636.84182333050319</v>
      </c>
      <c r="D1077" s="5">
        <f t="shared" si="371"/>
        <v>-422.56712652131614</v>
      </c>
      <c r="E1077" s="2">
        <f t="shared" si="372"/>
        <v>636.84182333050319</v>
      </c>
      <c r="F1077" s="2">
        <f t="shared" si="373"/>
        <v>0</v>
      </c>
      <c r="G1077" s="3">
        <v>0</v>
      </c>
      <c r="H1077" s="3">
        <f t="shared" si="374"/>
        <v>51.477119593832391</v>
      </c>
      <c r="I1077" s="3">
        <f t="shared" si="357"/>
        <v>-96.899956634843861</v>
      </c>
      <c r="J1077" s="2">
        <f t="shared" si="359"/>
        <v>109.72463459730611</v>
      </c>
      <c r="K1077" s="2">
        <f t="shared" si="360"/>
        <v>109.72463459730611</v>
      </c>
      <c r="L1077" s="2">
        <f t="shared" si="361"/>
        <v>74.795251940903952</v>
      </c>
      <c r="M1077" s="5">
        <f t="shared" si="362"/>
        <v>0.41370117477411028</v>
      </c>
      <c r="N1077" s="4">
        <f t="shared" si="375"/>
        <v>0.19662791004018071</v>
      </c>
      <c r="O1077" s="4">
        <f t="shared" si="376"/>
        <v>0.22965808139870936</v>
      </c>
      <c r="P1077" s="4">
        <v>0</v>
      </c>
      <c r="Q1077" s="4">
        <f t="shared" si="363"/>
        <v>0</v>
      </c>
      <c r="R1077" s="5">
        <v>0</v>
      </c>
      <c r="S1077" s="5">
        <f t="shared" si="364"/>
        <v>-12.345648203943934</v>
      </c>
      <c r="T1077" s="5">
        <f t="shared" si="365"/>
        <v>23.239310688520657</v>
      </c>
      <c r="U1077" s="6">
        <f t="shared" si="366"/>
        <v>1532.1224162736221</v>
      </c>
      <c r="V1077" s="5">
        <v>0</v>
      </c>
      <c r="W1077" s="5">
        <f t="shared" si="367"/>
        <v>12.900846870131186</v>
      </c>
      <c r="X1077" s="5">
        <f t="shared" si="368"/>
        <v>6.8534441114152251</v>
      </c>
      <c r="Y1077" s="5">
        <v>0</v>
      </c>
      <c r="Z1077" s="5">
        <f t="shared" si="358"/>
        <v>0.55519866618725189</v>
      </c>
      <c r="AA1077" s="5">
        <f t="shared" si="369"/>
        <v>-2.0812452000641173</v>
      </c>
      <c r="AB1077">
        <f t="shared" si="377"/>
        <v>0</v>
      </c>
    </row>
    <row r="1078" spans="1:28" x14ac:dyDescent="0.25">
      <c r="A1078">
        <f t="shared" si="356"/>
        <v>10.459999999999821</v>
      </c>
      <c r="B1078">
        <v>0</v>
      </c>
      <c r="C1078" s="5">
        <f t="shared" si="370"/>
        <v>637.35662228637489</v>
      </c>
      <c r="D1078" s="5">
        <f t="shared" si="371"/>
        <v>-423.53623014992456</v>
      </c>
      <c r="E1078" s="2">
        <f t="shared" si="372"/>
        <v>637.35662228637489</v>
      </c>
      <c r="F1078" s="2">
        <f t="shared" si="373"/>
        <v>0</v>
      </c>
      <c r="G1078" s="3">
        <v>0</v>
      </c>
      <c r="H1078" s="3">
        <f t="shared" si="374"/>
        <v>51.482671580494262</v>
      </c>
      <c r="I1078" s="3">
        <f t="shared" si="357"/>
        <v>-96.920769086844501</v>
      </c>
      <c r="J1078" s="2">
        <f t="shared" si="359"/>
        <v>109.74561929047766</v>
      </c>
      <c r="K1078" s="2">
        <f t="shared" si="360"/>
        <v>109.74561929047766</v>
      </c>
      <c r="L1078" s="2">
        <f t="shared" si="361"/>
        <v>74.809556435226753</v>
      </c>
      <c r="M1078" s="5">
        <f t="shared" si="362"/>
        <v>0.41369765374598966</v>
      </c>
      <c r="N1078" s="4">
        <f t="shared" si="375"/>
        <v>0.19651974304973116</v>
      </c>
      <c r="O1078" s="4">
        <f t="shared" si="376"/>
        <v>0.22959904019711574</v>
      </c>
      <c r="P1078" s="4">
        <v>0</v>
      </c>
      <c r="Q1078" s="4">
        <f t="shared" si="363"/>
        <v>0</v>
      </c>
      <c r="R1078" s="5">
        <v>0</v>
      </c>
      <c r="S1078" s="5">
        <f t="shared" si="364"/>
        <v>-12.349235963104356</v>
      </c>
      <c r="T1078" s="5">
        <f t="shared" si="365"/>
        <v>23.248549666029241</v>
      </c>
      <c r="U1078" s="6">
        <f t="shared" si="366"/>
        <v>1531.5096898605652</v>
      </c>
      <c r="V1078" s="5">
        <v>0</v>
      </c>
      <c r="W1078" s="5">
        <f t="shared" si="367"/>
        <v>12.902767615338533</v>
      </c>
      <c r="X1078" s="5">
        <f t="shared" si="368"/>
        <v>6.8537317014550503</v>
      </c>
      <c r="Y1078" s="5">
        <v>0</v>
      </c>
      <c r="Z1078" s="5">
        <f t="shared" si="358"/>
        <v>0.55353165223417733</v>
      </c>
      <c r="AA1078" s="5">
        <f t="shared" si="369"/>
        <v>-2.071718632515708</v>
      </c>
      <c r="AB1078">
        <f t="shared" si="377"/>
        <v>0</v>
      </c>
    </row>
    <row r="1079" spans="1:28" x14ac:dyDescent="0.25">
      <c r="A1079">
        <f t="shared" si="356"/>
        <v>10.469999999999821</v>
      </c>
      <c r="B1079">
        <v>0</v>
      </c>
      <c r="C1079" s="5">
        <f t="shared" si="370"/>
        <v>637.87147667876241</v>
      </c>
      <c r="D1079" s="5">
        <f t="shared" si="371"/>
        <v>-424.50554142672468</v>
      </c>
      <c r="E1079" s="2">
        <f t="shared" si="372"/>
        <v>637.87147667876241</v>
      </c>
      <c r="F1079" s="2">
        <f t="shared" si="373"/>
        <v>0</v>
      </c>
      <c r="G1079" s="3">
        <v>0</v>
      </c>
      <c r="H1079" s="3">
        <f t="shared" si="374"/>
        <v>51.488206897016603</v>
      </c>
      <c r="I1079" s="3">
        <f t="shared" si="357"/>
        <v>-96.941486273169659</v>
      </c>
      <c r="J1079" s="2">
        <f t="shared" si="359"/>
        <v>109.76651224449618</v>
      </c>
      <c r="K1079" s="2">
        <f t="shared" si="360"/>
        <v>109.76651224449618</v>
      </c>
      <c r="L1079" s="2">
        <f t="shared" si="361"/>
        <v>74.82379839433959</v>
      </c>
      <c r="M1079" s="5">
        <f t="shared" si="362"/>
        <v>0.41369414310541042</v>
      </c>
      <c r="N1079" s="4">
        <f t="shared" si="375"/>
        <v>0.19641183586166522</v>
      </c>
      <c r="O1079" s="4">
        <f t="shared" si="376"/>
        <v>0.22954010629861032</v>
      </c>
      <c r="P1079" s="4">
        <v>0</v>
      </c>
      <c r="Q1079" s="4">
        <f t="shared" si="363"/>
        <v>0</v>
      </c>
      <c r="R1079" s="5">
        <v>0</v>
      </c>
      <c r="S1079" s="5">
        <f t="shared" si="364"/>
        <v>-12.35281015538118</v>
      </c>
      <c r="T1079" s="5">
        <f t="shared" si="365"/>
        <v>23.257748682297624</v>
      </c>
      <c r="U1079" s="6">
        <f t="shared" si="366"/>
        <v>1530.897208489062</v>
      </c>
      <c r="V1079" s="5">
        <v>0</v>
      </c>
      <c r="W1079" s="5">
        <f t="shared" si="367"/>
        <v>12.904669291971761</v>
      </c>
      <c r="X1079" s="5">
        <f t="shared" si="368"/>
        <v>6.854013776623046</v>
      </c>
      <c r="Y1079" s="5">
        <v>0</v>
      </c>
      <c r="Z1079" s="5">
        <f t="shared" si="358"/>
        <v>0.55185913659058095</v>
      </c>
      <c r="AA1079" s="5">
        <f t="shared" si="369"/>
        <v>-2.0622375410793303</v>
      </c>
      <c r="AB1079">
        <f t="shared" si="377"/>
        <v>0</v>
      </c>
    </row>
    <row r="1080" spans="1:28" x14ac:dyDescent="0.25">
      <c r="A1080">
        <f t="shared" si="356"/>
        <v>10.479999999999821</v>
      </c>
      <c r="B1080">
        <v>0</v>
      </c>
      <c r="C1080" s="5">
        <f t="shared" si="370"/>
        <v>638.38638634068934</v>
      </c>
      <c r="D1080" s="5">
        <f t="shared" si="371"/>
        <v>-425.47505940133345</v>
      </c>
      <c r="E1080" s="2">
        <f t="shared" si="372"/>
        <v>638.38638634068934</v>
      </c>
      <c r="F1080" s="2">
        <f t="shared" si="373"/>
        <v>0</v>
      </c>
      <c r="G1080" s="3">
        <v>0</v>
      </c>
      <c r="H1080" s="3">
        <f t="shared" si="374"/>
        <v>51.493725488382509</v>
      </c>
      <c r="I1080" s="3">
        <f t="shared" si="357"/>
        <v>-96.962108648580454</v>
      </c>
      <c r="J1080" s="2">
        <f t="shared" si="359"/>
        <v>109.78731383111628</v>
      </c>
      <c r="K1080" s="2">
        <f t="shared" si="360"/>
        <v>109.78731383111628</v>
      </c>
      <c r="L1080" s="2">
        <f t="shared" si="361"/>
        <v>74.837978071653907</v>
      </c>
      <c r="M1080" s="5">
        <f t="shared" si="362"/>
        <v>0.41369064279992335</v>
      </c>
      <c r="N1080" s="4">
        <f t="shared" si="375"/>
        <v>0.19630418729095725</v>
      </c>
      <c r="O1080" s="4">
        <f t="shared" si="376"/>
        <v>0.22948127927420431</v>
      </c>
      <c r="P1080" s="4">
        <v>0</v>
      </c>
      <c r="Q1080" s="4">
        <f t="shared" si="363"/>
        <v>0</v>
      </c>
      <c r="R1080" s="5">
        <v>0</v>
      </c>
      <c r="S1080" s="5">
        <f t="shared" si="364"/>
        <v>-12.35637080286177</v>
      </c>
      <c r="T1080" s="5">
        <f t="shared" si="365"/>
        <v>23.266907898507622</v>
      </c>
      <c r="U1080" s="6">
        <f t="shared" si="366"/>
        <v>1530.2849720611148</v>
      </c>
      <c r="V1080" s="5">
        <v>0</v>
      </c>
      <c r="W1080" s="5">
        <f t="shared" si="367"/>
        <v>12.906551990558118</v>
      </c>
      <c r="X1080" s="5">
        <f t="shared" si="368"/>
        <v>6.8542903456448956</v>
      </c>
      <c r="Y1080" s="5">
        <v>0</v>
      </c>
      <c r="Z1080" s="5">
        <f t="shared" si="358"/>
        <v>0.55018118769634761</v>
      </c>
      <c r="AA1080" s="5">
        <f t="shared" si="369"/>
        <v>-2.0528017558474829</v>
      </c>
      <c r="AB1080">
        <f t="shared" si="377"/>
        <v>0</v>
      </c>
    </row>
    <row r="1081" spans="1:28" x14ac:dyDescent="0.25">
      <c r="A1081">
        <f t="shared" si="356"/>
        <v>10.489999999999821</v>
      </c>
      <c r="B1081">
        <v>0</v>
      </c>
      <c r="C1081" s="5">
        <f t="shared" si="370"/>
        <v>638.90135110463257</v>
      </c>
      <c r="D1081" s="5">
        <f t="shared" si="371"/>
        <v>-426.44478312790704</v>
      </c>
      <c r="E1081" s="2">
        <f t="shared" si="372"/>
        <v>638.90135110463257</v>
      </c>
      <c r="F1081" s="2">
        <f t="shared" si="373"/>
        <v>0</v>
      </c>
      <c r="G1081" s="3">
        <v>0</v>
      </c>
      <c r="H1081" s="3">
        <f t="shared" si="374"/>
        <v>51.49922730025947</v>
      </c>
      <c r="I1081" s="3">
        <f t="shared" si="357"/>
        <v>-96.98263666613893</v>
      </c>
      <c r="J1081" s="2">
        <f t="shared" si="359"/>
        <v>109.80802442098712</v>
      </c>
      <c r="K1081" s="2">
        <f t="shared" si="360"/>
        <v>109.80802442098712</v>
      </c>
      <c r="L1081" s="2">
        <f t="shared" si="361"/>
        <v>74.852095719827616</v>
      </c>
      <c r="M1081" s="5">
        <f t="shared" si="362"/>
        <v>0.41368715277737861</v>
      </c>
      <c r="N1081" s="4">
        <f t="shared" si="375"/>
        <v>0.19619679615815852</v>
      </c>
      <c r="O1081" s="4">
        <f t="shared" si="376"/>
        <v>0.22942255869625031</v>
      </c>
      <c r="P1081" s="4">
        <v>0</v>
      </c>
      <c r="Q1081" s="4">
        <f t="shared" si="363"/>
        <v>0</v>
      </c>
      <c r="R1081" s="5">
        <v>0</v>
      </c>
      <c r="S1081" s="5">
        <f t="shared" si="364"/>
        <v>-12.359917927705524</v>
      </c>
      <c r="T1081" s="5">
        <f t="shared" si="365"/>
        <v>23.276027475463156</v>
      </c>
      <c r="U1081" s="6">
        <f t="shared" si="366"/>
        <v>1529.6729804787669</v>
      </c>
      <c r="V1081" s="5">
        <v>0</v>
      </c>
      <c r="W1081" s="5">
        <f t="shared" si="367"/>
        <v>12.90841580129676</v>
      </c>
      <c r="X1081" s="5">
        <f t="shared" si="368"/>
        <v>6.8545614172742484</v>
      </c>
      <c r="Y1081" s="5">
        <v>0</v>
      </c>
      <c r="Z1081" s="5">
        <f t="shared" si="358"/>
        <v>0.54849787359123603</v>
      </c>
      <c r="AA1081" s="5">
        <f t="shared" si="369"/>
        <v>-2.043411107262596</v>
      </c>
      <c r="AB1081">
        <f t="shared" si="377"/>
        <v>0</v>
      </c>
    </row>
    <row r="1082" spans="1:28" x14ac:dyDescent="0.25">
      <c r="A1082">
        <f t="shared" si="356"/>
        <v>10.499999999999821</v>
      </c>
      <c r="B1082">
        <v>0</v>
      </c>
      <c r="C1082" s="5">
        <f t="shared" si="370"/>
        <v>639.41637080252883</v>
      </c>
      <c r="D1082" s="5">
        <f t="shared" si="371"/>
        <v>-427.41471166512378</v>
      </c>
      <c r="E1082" s="2">
        <f t="shared" si="372"/>
        <v>639.41637080252883</v>
      </c>
      <c r="F1082" s="2">
        <f t="shared" si="373"/>
        <v>0</v>
      </c>
      <c r="G1082" s="3">
        <v>0</v>
      </c>
      <c r="H1082" s="3">
        <f t="shared" si="374"/>
        <v>51.504712278995385</v>
      </c>
      <c r="I1082" s="3">
        <f t="shared" si="357"/>
        <v>-97.003070777211562</v>
      </c>
      <c r="J1082" s="2">
        <f t="shared" si="359"/>
        <v>109.82864438365255</v>
      </c>
      <c r="K1082" s="2">
        <f t="shared" si="360"/>
        <v>109.82864438365255</v>
      </c>
      <c r="L1082" s="2">
        <f t="shared" si="361"/>
        <v>74.866151590765199</v>
      </c>
      <c r="M1082" s="5">
        <f t="shared" si="362"/>
        <v>0.41368367298592335</v>
      </c>
      <c r="N1082" s="4">
        <f t="shared" si="375"/>
        <v>0.19608966128937058</v>
      </c>
      <c r="O1082" s="4">
        <f t="shared" si="376"/>
        <v>0.22936394413844077</v>
      </c>
      <c r="P1082" s="4">
        <v>0</v>
      </c>
      <c r="Q1082" s="4">
        <f t="shared" si="363"/>
        <v>0</v>
      </c>
      <c r="R1082" s="5">
        <v>0</v>
      </c>
      <c r="S1082" s="5">
        <f t="shared" si="364"/>
        <v>-12.363451552142957</v>
      </c>
      <c r="T1082" s="5">
        <f t="shared" si="365"/>
        <v>23.285107573588839</v>
      </c>
      <c r="U1082" s="6">
        <f t="shared" si="366"/>
        <v>1529.061233644099</v>
      </c>
      <c r="V1082" s="5">
        <v>0</v>
      </c>
      <c r="W1082" s="5">
        <f t="shared" si="367"/>
        <v>12.910260814059123</v>
      </c>
      <c r="X1082" s="5">
        <f t="shared" si="368"/>
        <v>6.8548270002923939</v>
      </c>
      <c r="Y1082" s="5">
        <v>0</v>
      </c>
      <c r="Z1082" s="5">
        <f t="shared" si="358"/>
        <v>0.54680926191616663</v>
      </c>
      <c r="AA1082" s="5">
        <f t="shared" si="369"/>
        <v>-2.0340654261187652</v>
      </c>
      <c r="AB1082">
        <f t="shared" si="377"/>
        <v>0</v>
      </c>
    </row>
    <row r="1083" spans="1:28" x14ac:dyDescent="0.25">
      <c r="A1083">
        <f t="shared" si="356"/>
        <v>10.50999999999982</v>
      </c>
      <c r="B1083">
        <v>0</v>
      </c>
      <c r="C1083" s="5">
        <f t="shared" si="370"/>
        <v>639.93144526578192</v>
      </c>
      <c r="D1083" s="5">
        <f t="shared" si="371"/>
        <v>-428.38484407616721</v>
      </c>
      <c r="E1083" s="2">
        <f t="shared" si="372"/>
        <v>639.93144526578192</v>
      </c>
      <c r="F1083" s="2">
        <f t="shared" si="373"/>
        <v>0</v>
      </c>
      <c r="G1083" s="3">
        <v>0</v>
      </c>
      <c r="H1083" s="3">
        <f t="shared" si="374"/>
        <v>51.510180371614545</v>
      </c>
      <c r="I1083" s="3">
        <f t="shared" si="357"/>
        <v>-97.023411431472752</v>
      </c>
      <c r="J1083" s="2">
        <f t="shared" si="359"/>
        <v>109.84917408755108</v>
      </c>
      <c r="K1083" s="2">
        <f t="shared" si="360"/>
        <v>109.84917408755108</v>
      </c>
      <c r="L1083" s="2">
        <f t="shared" si="361"/>
        <v>74.880145935617634</v>
      </c>
      <c r="M1083" s="5">
        <f t="shared" si="362"/>
        <v>0.41368020337400013</v>
      </c>
      <c r="N1083" s="4">
        <f t="shared" si="375"/>
        <v>0.19598278151621926</v>
      </c>
      <c r="O1083" s="4">
        <f t="shared" si="376"/>
        <v>0.22930543517580651</v>
      </c>
      <c r="P1083" s="4">
        <v>0</v>
      </c>
      <c r="Q1083" s="4">
        <f t="shared" si="363"/>
        <v>0</v>
      </c>
      <c r="R1083" s="5">
        <v>0</v>
      </c>
      <c r="S1083" s="5">
        <f t="shared" si="364"/>
        <v>-12.366971698474792</v>
      </c>
      <c r="T1083" s="5">
        <f t="shared" si="365"/>
        <v>23.29414835292858</v>
      </c>
      <c r="U1083" s="6">
        <f t="shared" si="366"/>
        <v>1528.4497314592315</v>
      </c>
      <c r="V1083" s="5">
        <v>0</v>
      </c>
      <c r="W1083" s="5">
        <f t="shared" si="367"/>
        <v>12.91208711838928</v>
      </c>
      <c r="X1083" s="5">
        <f t="shared" si="368"/>
        <v>6.8550871035079286</v>
      </c>
      <c r="Y1083" s="5">
        <v>0</v>
      </c>
      <c r="Z1083" s="5">
        <f t="shared" si="358"/>
        <v>0.54511541991448809</v>
      </c>
      <c r="AA1083" s="5">
        <f t="shared" si="369"/>
        <v>-2.0247645435634922</v>
      </c>
      <c r="AB1083">
        <f t="shared" si="377"/>
        <v>0</v>
      </c>
    </row>
    <row r="1084" spans="1:28" x14ac:dyDescent="0.25">
      <c r="A1084">
        <f t="shared" si="356"/>
        <v>10.51999999999982</v>
      </c>
      <c r="B1084">
        <v>0</v>
      </c>
      <c r="C1084" s="5">
        <f t="shared" si="370"/>
        <v>640.44657432526901</v>
      </c>
      <c r="D1084" s="5">
        <f t="shared" si="371"/>
        <v>-429.35517942870911</v>
      </c>
      <c r="E1084" s="2">
        <f t="shared" si="372"/>
        <v>640.44657432526901</v>
      </c>
      <c r="F1084" s="2">
        <f t="shared" si="373"/>
        <v>0</v>
      </c>
      <c r="G1084" s="3">
        <v>0</v>
      </c>
      <c r="H1084" s="3">
        <f t="shared" si="374"/>
        <v>51.515631525813689</v>
      </c>
      <c r="I1084" s="3">
        <f t="shared" si="357"/>
        <v>-97.043659076908384</v>
      </c>
      <c r="J1084" s="2">
        <f t="shared" si="359"/>
        <v>109.86961390001619</v>
      </c>
      <c r="K1084" s="2">
        <f t="shared" si="360"/>
        <v>109.86961390001619</v>
      </c>
      <c r="L1084" s="2">
        <f t="shared" si="361"/>
        <v>74.894079004782668</v>
      </c>
      <c r="M1084" s="5">
        <f t="shared" si="362"/>
        <v>0.41367674389034492</v>
      </c>
      <c r="N1084" s="4">
        <f t="shared" si="375"/>
        <v>0.19587615567582861</v>
      </c>
      <c r="O1084" s="4">
        <f t="shared" si="376"/>
        <v>0.22924703138471469</v>
      </c>
      <c r="P1084" s="4">
        <v>0</v>
      </c>
      <c r="Q1084" s="4">
        <f t="shared" si="363"/>
        <v>0</v>
      </c>
      <c r="R1084" s="5">
        <v>0</v>
      </c>
      <c r="S1084" s="5">
        <f t="shared" si="364"/>
        <v>-12.370478389071049</v>
      </c>
      <c r="T1084" s="5">
        <f t="shared" si="365"/>
        <v>23.303149973144237</v>
      </c>
      <c r="U1084" s="6">
        <f t="shared" si="366"/>
        <v>1527.8384738263246</v>
      </c>
      <c r="V1084" s="5">
        <v>0</v>
      </c>
      <c r="W1084" s="5">
        <f t="shared" si="367"/>
        <v>12.913894803504315</v>
      </c>
      <c r="X1084" s="5">
        <f t="shared" si="368"/>
        <v>6.855341735756431</v>
      </c>
      <c r="Y1084" s="5">
        <v>0</v>
      </c>
      <c r="Z1084" s="5">
        <f t="shared" si="358"/>
        <v>0.54341641443326516</v>
      </c>
      <c r="AA1084" s="5">
        <f t="shared" si="369"/>
        <v>-2.0155082910993301</v>
      </c>
      <c r="AB1084">
        <f t="shared" si="377"/>
        <v>0</v>
      </c>
    </row>
    <row r="1085" spans="1:28" x14ac:dyDescent="0.25">
      <c r="A1085">
        <f t="shared" ref="A1085:A1148" si="378">A1084+dt</f>
        <v>10.52999999999982</v>
      </c>
      <c r="B1085">
        <v>0</v>
      </c>
      <c r="C1085" s="5">
        <f t="shared" si="370"/>
        <v>640.96175781134787</v>
      </c>
      <c r="D1085" s="5">
        <f t="shared" si="371"/>
        <v>-430.3257167948928</v>
      </c>
      <c r="E1085" s="2">
        <f t="shared" si="372"/>
        <v>640.96175781134787</v>
      </c>
      <c r="F1085" s="2">
        <f t="shared" si="373"/>
        <v>0</v>
      </c>
      <c r="G1085" s="3">
        <v>0</v>
      </c>
      <c r="H1085" s="3">
        <f t="shared" si="374"/>
        <v>51.521065689958021</v>
      </c>
      <c r="I1085" s="3">
        <f t="shared" ref="I1085:I1148" si="379">I1084+AA1084*dt</f>
        <v>-97.063814159819373</v>
      </c>
      <c r="J1085" s="2">
        <f t="shared" si="359"/>
        <v>109.88996418727655</v>
      </c>
      <c r="K1085" s="2">
        <f t="shared" si="360"/>
        <v>109.88996418727655</v>
      </c>
      <c r="L1085" s="2">
        <f t="shared" si="361"/>
        <v>74.90795104790493</v>
      </c>
      <c r="M1085" s="5">
        <f t="shared" si="362"/>
        <v>0.41367329448398521</v>
      </c>
      <c r="N1085" s="4">
        <f t="shared" si="375"/>
        <v>0.19576978261079453</v>
      </c>
      <c r="O1085" s="4">
        <f t="shared" si="376"/>
        <v>0.22918873234286735</v>
      </c>
      <c r="P1085" s="4">
        <v>0</v>
      </c>
      <c r="Q1085" s="4">
        <f t="shared" si="363"/>
        <v>0</v>
      </c>
      <c r="R1085" s="5">
        <v>0</v>
      </c>
      <c r="S1085" s="5">
        <f t="shared" si="364"/>
        <v>-12.373971646370167</v>
      </c>
      <c r="T1085" s="5">
        <f t="shared" si="365"/>
        <v>23.312112593514303</v>
      </c>
      <c r="U1085" s="6">
        <f t="shared" si="366"/>
        <v>1527.2274606475769</v>
      </c>
      <c r="V1085" s="5">
        <v>0</v>
      </c>
      <c r="W1085" s="5">
        <f t="shared" si="367"/>
        <v>12.915683958294727</v>
      </c>
      <c r="X1085" s="5">
        <f t="shared" si="368"/>
        <v>6.8555909059001463</v>
      </c>
      <c r="Y1085" s="5">
        <v>0</v>
      </c>
      <c r="Z1085" s="5">
        <f t="shared" ref="Z1085:Z1148" si="380">S1085+W1085</f>
        <v>0.54171231192455949</v>
      </c>
      <c r="AA1085" s="5">
        <f t="shared" si="369"/>
        <v>-2.0062965005855489</v>
      </c>
      <c r="AB1085">
        <f t="shared" si="377"/>
        <v>0</v>
      </c>
    </row>
    <row r="1086" spans="1:28" x14ac:dyDescent="0.25">
      <c r="A1086">
        <f t="shared" si="378"/>
        <v>10.53999999999982</v>
      </c>
      <c r="B1086">
        <v>0</v>
      </c>
      <c r="C1086" s="5">
        <f t="shared" si="370"/>
        <v>641.47699555386305</v>
      </c>
      <c r="D1086" s="5">
        <f t="shared" si="371"/>
        <v>-431.29645525131605</v>
      </c>
      <c r="E1086" s="2">
        <f t="shared" si="372"/>
        <v>641.47699555386305</v>
      </c>
      <c r="F1086" s="2">
        <f t="shared" si="373"/>
        <v>0</v>
      </c>
      <c r="G1086" s="3">
        <v>0</v>
      </c>
      <c r="H1086" s="3">
        <f t="shared" si="374"/>
        <v>51.526482813077266</v>
      </c>
      <c r="I1086" s="3">
        <f t="shared" si="379"/>
        <v>-97.083877124825221</v>
      </c>
      <c r="J1086" s="2">
        <f t="shared" si="359"/>
        <v>109.91022531445611</v>
      </c>
      <c r="K1086" s="2">
        <f t="shared" si="360"/>
        <v>109.91022531445611</v>
      </c>
      <c r="L1086" s="2">
        <f t="shared" si="361"/>
        <v>74.921762313876016</v>
      </c>
      <c r="M1086" s="5">
        <f t="shared" si="362"/>
        <v>0.41366985510423865</v>
      </c>
      <c r="N1086" s="4">
        <f t="shared" si="375"/>
        <v>0.19566366116915945</v>
      </c>
      <c r="O1086" s="4">
        <f t="shared" si="376"/>
        <v>0.22913053762929991</v>
      </c>
      <c r="P1086" s="4">
        <v>0</v>
      </c>
      <c r="Q1086" s="4">
        <f t="shared" si="363"/>
        <v>0</v>
      </c>
      <c r="R1086" s="5">
        <v>0</v>
      </c>
      <c r="S1086" s="5">
        <f t="shared" si="364"/>
        <v>-12.377451492878103</v>
      </c>
      <c r="T1086" s="5">
        <f t="shared" si="365"/>
        <v>23.321036372932618</v>
      </c>
      <c r="U1086" s="6">
        <f t="shared" si="366"/>
        <v>1526.6166918252256</v>
      </c>
      <c r="V1086" s="5">
        <v>0</v>
      </c>
      <c r="W1086" s="5">
        <f t="shared" si="367"/>
        <v>12.917454671324819</v>
      </c>
      <c r="X1086" s="5">
        <f t="shared" si="368"/>
        <v>6.8558346228276585</v>
      </c>
      <c r="Y1086" s="5">
        <v>0</v>
      </c>
      <c r="Z1086" s="5">
        <f t="shared" si="380"/>
        <v>0.54000317844671564</v>
      </c>
      <c r="AA1086" s="5">
        <f t="shared" si="369"/>
        <v>-1.9971290042397243</v>
      </c>
      <c r="AB1086">
        <f t="shared" si="377"/>
        <v>0</v>
      </c>
    </row>
    <row r="1087" spans="1:28" x14ac:dyDescent="0.25">
      <c r="A1087">
        <f t="shared" si="378"/>
        <v>10.54999999999982</v>
      </c>
      <c r="B1087">
        <v>0</v>
      </c>
      <c r="C1087" s="5">
        <f t="shared" si="370"/>
        <v>641.99228738215265</v>
      </c>
      <c r="D1087" s="5">
        <f t="shared" si="371"/>
        <v>-432.26739387901449</v>
      </c>
      <c r="E1087" s="2">
        <f t="shared" si="372"/>
        <v>641.99228738215265</v>
      </c>
      <c r="F1087" s="2">
        <f t="shared" si="373"/>
        <v>0</v>
      </c>
      <c r="G1087" s="3">
        <v>0</v>
      </c>
      <c r="H1087" s="3">
        <f t="shared" si="374"/>
        <v>51.531882844861734</v>
      </c>
      <c r="I1087" s="3">
        <f t="shared" si="379"/>
        <v>-97.103848414867613</v>
      </c>
      <c r="J1087" s="2">
        <f t="shared" si="359"/>
        <v>109.93039764557456</v>
      </c>
      <c r="K1087" s="2">
        <f t="shared" si="360"/>
        <v>109.93039764557456</v>
      </c>
      <c r="L1087" s="2">
        <f t="shared" si="361"/>
        <v>74.935513050834729</v>
      </c>
      <c r="M1087" s="5">
        <f t="shared" si="362"/>
        <v>0.41366642570071072</v>
      </c>
      <c r="N1087" s="4">
        <f t="shared" si="375"/>
        <v>0.19555779020438616</v>
      </c>
      <c r="O1087" s="4">
        <f t="shared" si="376"/>
        <v>0.22907244682437899</v>
      </c>
      <c r="P1087" s="4">
        <v>0</v>
      </c>
      <c r="Q1087" s="4">
        <f t="shared" si="363"/>
        <v>0</v>
      </c>
      <c r="R1087" s="5">
        <v>0</v>
      </c>
      <c r="S1087" s="5">
        <f t="shared" si="364"/>
        <v>-12.380917951167426</v>
      </c>
      <c r="T1087" s="5">
        <f t="shared" si="365"/>
        <v>23.329921469907056</v>
      </c>
      <c r="U1087" s="6">
        <f t="shared" si="366"/>
        <v>1526.0061672615484</v>
      </c>
      <c r="V1087" s="5">
        <v>0</v>
      </c>
      <c r="W1087" s="5">
        <f t="shared" si="367"/>
        <v>12.919207030833107</v>
      </c>
      <c r="X1087" s="5">
        <f t="shared" si="368"/>
        <v>6.8560728954535666</v>
      </c>
      <c r="Y1087" s="5">
        <v>0</v>
      </c>
      <c r="Z1087" s="5">
        <f t="shared" si="380"/>
        <v>0.53828907966568096</v>
      </c>
      <c r="AA1087" s="5">
        <f t="shared" si="369"/>
        <v>-1.9880056346393786</v>
      </c>
      <c r="AB1087">
        <f t="shared" si="377"/>
        <v>0</v>
      </c>
    </row>
    <row r="1088" spans="1:28" x14ac:dyDescent="0.25">
      <c r="A1088">
        <f t="shared" si="378"/>
        <v>10.559999999999819</v>
      </c>
      <c r="B1088">
        <v>0</v>
      </c>
      <c r="C1088" s="5">
        <f t="shared" si="370"/>
        <v>642.50763312505524</v>
      </c>
      <c r="D1088" s="5">
        <f t="shared" si="371"/>
        <v>-433.23853176344488</v>
      </c>
      <c r="E1088" s="2">
        <f t="shared" si="372"/>
        <v>642.50763312505524</v>
      </c>
      <c r="F1088" s="2">
        <f t="shared" si="373"/>
        <v>0</v>
      </c>
      <c r="G1088" s="3">
        <v>0</v>
      </c>
      <c r="H1088" s="3">
        <f t="shared" si="374"/>
        <v>51.537265735658387</v>
      </c>
      <c r="I1088" s="3">
        <f t="shared" si="379"/>
        <v>-97.123728471214008</v>
      </c>
      <c r="J1088" s="2">
        <f t="shared" si="359"/>
        <v>109.95048154354747</v>
      </c>
      <c r="K1088" s="2">
        <f t="shared" si="360"/>
        <v>109.95048154354747</v>
      </c>
      <c r="L1088" s="2">
        <f t="shared" si="361"/>
        <v>74.949203506167322</v>
      </c>
      <c r="M1088" s="5">
        <f t="shared" si="362"/>
        <v>0.41366300622329333</v>
      </c>
      <c r="N1088" s="4">
        <f t="shared" si="375"/>
        <v>0.19545216857533237</v>
      </c>
      <c r="O1088" s="4">
        <f t="shared" si="376"/>
        <v>0.22901445950980101</v>
      </c>
      <c r="P1088" s="4">
        <v>0</v>
      </c>
      <c r="Q1088" s="4">
        <f t="shared" si="363"/>
        <v>0</v>
      </c>
      <c r="R1088" s="5">
        <v>0</v>
      </c>
      <c r="S1088" s="5">
        <f t="shared" si="364"/>
        <v>-12.384371043876452</v>
      </c>
      <c r="T1088" s="5">
        <f t="shared" si="365"/>
        <v>23.338768042558357</v>
      </c>
      <c r="U1088" s="6">
        <f t="shared" si="366"/>
        <v>1525.3958868588616</v>
      </c>
      <c r="V1088" s="5">
        <v>0</v>
      </c>
      <c r="W1088" s="5">
        <f t="shared" si="367"/>
        <v>12.920941124732723</v>
      </c>
      <c r="X1088" s="5">
        <f t="shared" si="368"/>
        <v>6.8563057327181642</v>
      </c>
      <c r="Y1088" s="5">
        <v>0</v>
      </c>
      <c r="Z1088" s="5">
        <f t="shared" si="380"/>
        <v>0.53657008085627034</v>
      </c>
      <c r="AA1088" s="5">
        <f t="shared" si="369"/>
        <v>-1.9789262247234802</v>
      </c>
      <c r="AB1088">
        <f t="shared" si="377"/>
        <v>0</v>
      </c>
    </row>
    <row r="1089" spans="1:28" x14ac:dyDescent="0.25">
      <c r="A1089">
        <f t="shared" si="378"/>
        <v>10.569999999999819</v>
      </c>
      <c r="B1089">
        <v>0</v>
      </c>
      <c r="C1089" s="5">
        <f t="shared" si="370"/>
        <v>643.02303261091583</v>
      </c>
      <c r="D1089" s="5">
        <f t="shared" si="371"/>
        <v>-434.20986799446825</v>
      </c>
      <c r="E1089" s="2">
        <f t="shared" si="372"/>
        <v>643.02303261091583</v>
      </c>
      <c r="F1089" s="2">
        <f t="shared" si="373"/>
        <v>0</v>
      </c>
      <c r="G1089" s="3">
        <v>0</v>
      </c>
      <c r="H1089" s="3">
        <f t="shared" si="374"/>
        <v>51.542631436466948</v>
      </c>
      <c r="I1089" s="3">
        <f t="shared" si="379"/>
        <v>-97.143517733461238</v>
      </c>
      <c r="J1089" s="2">
        <f t="shared" si="359"/>
        <v>109.97047737018681</v>
      </c>
      <c r="K1089" s="2">
        <f t="shared" si="360"/>
        <v>109.97047737018681</v>
      </c>
      <c r="L1089" s="2">
        <f t="shared" si="361"/>
        <v>74.962833926507713</v>
      </c>
      <c r="M1089" s="5">
        <f t="shared" si="362"/>
        <v>0.41365959662216273</v>
      </c>
      <c r="N1089" s="4">
        <f t="shared" si="375"/>
        <v>0.19534679514622499</v>
      </c>
      <c r="O1089" s="4">
        <f t="shared" si="376"/>
        <v>0.22895657526859023</v>
      </c>
      <c r="P1089" s="4">
        <v>0</v>
      </c>
      <c r="Q1089" s="4">
        <f t="shared" si="363"/>
        <v>0</v>
      </c>
      <c r="R1089" s="5">
        <v>0</v>
      </c>
      <c r="S1089" s="5">
        <f t="shared" si="364"/>
        <v>-12.387810793708358</v>
      </c>
      <c r="T1089" s="5">
        <f t="shared" si="365"/>
        <v>23.347576248618836</v>
      </c>
      <c r="U1089" s="6">
        <f t="shared" si="366"/>
        <v>1524.7858505195197</v>
      </c>
      <c r="V1089" s="5">
        <v>0</v>
      </c>
      <c r="W1089" s="5">
        <f t="shared" si="367"/>
        <v>12.922657040611847</v>
      </c>
      <c r="X1089" s="5">
        <f t="shared" si="368"/>
        <v>6.8565331435871304</v>
      </c>
      <c r="Y1089" s="5">
        <v>0</v>
      </c>
      <c r="Z1089" s="5">
        <f t="shared" si="380"/>
        <v>0.53484624690348959</v>
      </c>
      <c r="AA1089" s="5">
        <f t="shared" si="369"/>
        <v>-1.969890607794035</v>
      </c>
      <c r="AB1089">
        <f t="shared" si="377"/>
        <v>0</v>
      </c>
    </row>
    <row r="1090" spans="1:28" x14ac:dyDescent="0.25">
      <c r="A1090">
        <f t="shared" si="378"/>
        <v>10.579999999999819</v>
      </c>
      <c r="B1090">
        <v>0</v>
      </c>
      <c r="C1090" s="5">
        <f t="shared" si="370"/>
        <v>643.53848566759279</v>
      </c>
      <c r="D1090" s="5">
        <f t="shared" si="371"/>
        <v>-435.18140166633327</v>
      </c>
      <c r="E1090" s="2">
        <f t="shared" si="372"/>
        <v>643.53848566759279</v>
      </c>
      <c r="F1090" s="2">
        <f t="shared" si="373"/>
        <v>0</v>
      </c>
      <c r="G1090" s="3">
        <v>0</v>
      </c>
      <c r="H1090" s="3">
        <f t="shared" si="374"/>
        <v>51.547979898935985</v>
      </c>
      <c r="I1090" s="3">
        <f t="shared" si="379"/>
        <v>-97.163216639539172</v>
      </c>
      <c r="J1090" s="2">
        <f t="shared" si="359"/>
        <v>109.99038548620115</v>
      </c>
      <c r="K1090" s="2">
        <f t="shared" si="360"/>
        <v>109.99038548620115</v>
      </c>
      <c r="L1090" s="2">
        <f t="shared" si="361"/>
        <v>74.976404557737652</v>
      </c>
      <c r="M1090" s="5">
        <f t="shared" si="362"/>
        <v>0.41365619684777793</v>
      </c>
      <c r="N1090" s="4">
        <f t="shared" si="375"/>
        <v>0.19524166878663532</v>
      </c>
      <c r="O1090" s="4">
        <f t="shared" si="376"/>
        <v>0.228898793685097</v>
      </c>
      <c r="P1090" s="4">
        <v>0</v>
      </c>
      <c r="Q1090" s="4">
        <f t="shared" si="363"/>
        <v>0</v>
      </c>
      <c r="R1090" s="5">
        <v>0</v>
      </c>
      <c r="S1090" s="5">
        <f t="shared" si="364"/>
        <v>-12.391237223430279</v>
      </c>
      <c r="T1090" s="5">
        <f t="shared" si="365"/>
        <v>23.356346245431229</v>
      </c>
      <c r="U1090" s="6">
        <f t="shared" si="366"/>
        <v>1524.1760581459175</v>
      </c>
      <c r="V1090" s="5">
        <v>0</v>
      </c>
      <c r="W1090" s="5">
        <f t="shared" si="367"/>
        <v>12.924354865734127</v>
      </c>
      <c r="X1090" s="5">
        <f t="shared" si="368"/>
        <v>6.8567551370511941</v>
      </c>
      <c r="Y1090" s="5">
        <v>0</v>
      </c>
      <c r="Z1090" s="5">
        <f t="shared" si="380"/>
        <v>0.53311764230384817</v>
      </c>
      <c r="AA1090" s="5">
        <f t="shared" si="369"/>
        <v>-1.9608986175175751</v>
      </c>
      <c r="AB1090">
        <f t="shared" si="377"/>
        <v>0</v>
      </c>
    </row>
    <row r="1091" spans="1:28" x14ac:dyDescent="0.25">
      <c r="A1091">
        <f t="shared" si="378"/>
        <v>10.589999999999819</v>
      </c>
      <c r="B1091">
        <v>0</v>
      </c>
      <c r="C1091" s="5">
        <f t="shared" si="370"/>
        <v>644.05399212246425</v>
      </c>
      <c r="D1091" s="5">
        <f t="shared" si="371"/>
        <v>-436.15313187765958</v>
      </c>
      <c r="E1091" s="2">
        <f t="shared" si="372"/>
        <v>644.05399212246425</v>
      </c>
      <c r="F1091" s="2">
        <f t="shared" si="373"/>
        <v>0</v>
      </c>
      <c r="G1091" s="3">
        <v>0</v>
      </c>
      <c r="H1091" s="3">
        <f t="shared" si="374"/>
        <v>51.553311075359026</v>
      </c>
      <c r="I1091" s="3">
        <f t="shared" si="379"/>
        <v>-97.182825625714344</v>
      </c>
      <c r="J1091" s="2">
        <f t="shared" si="359"/>
        <v>110.01020625119624</v>
      </c>
      <c r="K1091" s="2">
        <f t="shared" si="360"/>
        <v>110.01020625119624</v>
      </c>
      <c r="L1091" s="2">
        <f t="shared" si="361"/>
        <v>74.989915644987207</v>
      </c>
      <c r="M1091" s="5">
        <f t="shared" si="362"/>
        <v>0.4136528068508793</v>
      </c>
      <c r="N1091" s="4">
        <f t="shared" si="375"/>
        <v>0.19513678837145287</v>
      </c>
      <c r="O1091" s="4">
        <f t="shared" si="376"/>
        <v>0.22884111434499596</v>
      </c>
      <c r="P1091" s="4">
        <v>0</v>
      </c>
      <c r="Q1091" s="4">
        <f t="shared" si="363"/>
        <v>0</v>
      </c>
      <c r="R1091" s="5">
        <v>0</v>
      </c>
      <c r="S1091" s="5">
        <f t="shared" si="364"/>
        <v>-12.394650355872484</v>
      </c>
      <c r="T1091" s="5">
        <f t="shared" si="365"/>
        <v>23.365078189947575</v>
      </c>
      <c r="U1091" s="6">
        <f t="shared" si="366"/>
        <v>1523.5665096404871</v>
      </c>
      <c r="V1091" s="5">
        <v>0</v>
      </c>
      <c r="W1091" s="5">
        <f t="shared" si="367"/>
        <v>12.926034687039131</v>
      </c>
      <c r="X1091" s="5">
        <f t="shared" si="368"/>
        <v>6.8569717221258362</v>
      </c>
      <c r="Y1091" s="5">
        <v>0</v>
      </c>
      <c r="Z1091" s="5">
        <f t="shared" si="380"/>
        <v>0.53138433116664707</v>
      </c>
      <c r="AA1091" s="5">
        <f t="shared" si="369"/>
        <v>-1.9519500879265905</v>
      </c>
      <c r="AB1091">
        <f t="shared" si="377"/>
        <v>0</v>
      </c>
    </row>
    <row r="1092" spans="1:28" x14ac:dyDescent="0.25">
      <c r="A1092">
        <f t="shared" si="378"/>
        <v>10.599999999999818</v>
      </c>
      <c r="B1092">
        <v>0</v>
      </c>
      <c r="C1092" s="5">
        <f t="shared" si="370"/>
        <v>644.56955180243438</v>
      </c>
      <c r="D1092" s="5">
        <f t="shared" si="371"/>
        <v>-437.12505773142112</v>
      </c>
      <c r="E1092" s="2">
        <f t="shared" si="372"/>
        <v>644.56955180243438</v>
      </c>
      <c r="F1092" s="2">
        <f t="shared" si="373"/>
        <v>0</v>
      </c>
      <c r="G1092" s="3">
        <v>0</v>
      </c>
      <c r="H1092" s="3">
        <f t="shared" si="374"/>
        <v>51.558624918670695</v>
      </c>
      <c r="I1092" s="3">
        <f t="shared" si="379"/>
        <v>-97.202345126593613</v>
      </c>
      <c r="J1092" s="2">
        <f t="shared" si="359"/>
        <v>110.02994002367532</v>
      </c>
      <c r="K1092" s="2">
        <f t="shared" si="360"/>
        <v>110.02994002367532</v>
      </c>
      <c r="L1092" s="2">
        <f t="shared" si="361"/>
        <v>75.003367432634846</v>
      </c>
      <c r="M1092" s="5">
        <f t="shared" si="362"/>
        <v>0.41364942658248599</v>
      </c>
      <c r="N1092" s="4">
        <f t="shared" si="375"/>
        <v>0.19503215278086114</v>
      </c>
      <c r="O1092" s="4">
        <f t="shared" si="376"/>
        <v>0.22878353683528424</v>
      </c>
      <c r="P1092" s="4">
        <v>0</v>
      </c>
      <c r="Q1092" s="4">
        <f t="shared" si="363"/>
        <v>0</v>
      </c>
      <c r="R1092" s="5">
        <v>0</v>
      </c>
      <c r="S1092" s="5">
        <f t="shared" si="364"/>
        <v>-12.398050213927451</v>
      </c>
      <c r="T1092" s="5">
        <f t="shared" si="365"/>
        <v>23.37377223872798</v>
      </c>
      <c r="U1092" s="6">
        <f t="shared" si="366"/>
        <v>1522.9572049057022</v>
      </c>
      <c r="V1092" s="5">
        <v>0</v>
      </c>
      <c r="W1092" s="5">
        <f t="shared" si="367"/>
        <v>12.927696591142773</v>
      </c>
      <c r="X1092" s="5">
        <f t="shared" si="368"/>
        <v>6.8571829078509614</v>
      </c>
      <c r="Y1092" s="5">
        <v>0</v>
      </c>
      <c r="Z1092" s="5">
        <f t="shared" si="380"/>
        <v>0.52964637721532171</v>
      </c>
      <c r="AA1092" s="5">
        <f t="shared" si="369"/>
        <v>-1.9430448534210569</v>
      </c>
      <c r="AB1092">
        <f t="shared" si="377"/>
        <v>0</v>
      </c>
    </row>
    <row r="1093" spans="1:28" x14ac:dyDescent="0.25">
      <c r="A1093">
        <f t="shared" si="378"/>
        <v>10.609999999999818</v>
      </c>
      <c r="B1093">
        <v>0</v>
      </c>
      <c r="C1093" s="5">
        <f t="shared" si="370"/>
        <v>645.08516453393997</v>
      </c>
      <c r="D1093" s="5">
        <f t="shared" si="371"/>
        <v>-438.09717833492977</v>
      </c>
      <c r="E1093" s="2">
        <f t="shared" si="372"/>
        <v>645.08516453393997</v>
      </c>
      <c r="F1093" s="2">
        <f t="shared" si="373"/>
        <v>0</v>
      </c>
      <c r="G1093" s="3">
        <v>0</v>
      </c>
      <c r="H1093" s="3">
        <f t="shared" si="374"/>
        <v>51.56392138244285</v>
      </c>
      <c r="I1093" s="3">
        <f t="shared" si="379"/>
        <v>-97.221775575127822</v>
      </c>
      <c r="J1093" s="2">
        <f t="shared" si="359"/>
        <v>110.04958716103967</v>
      </c>
      <c r="K1093" s="2">
        <f t="shared" si="360"/>
        <v>110.04958716103967</v>
      </c>
      <c r="L1093" s="2">
        <f t="shared" si="361"/>
        <v>75.016760164307883</v>
      </c>
      <c r="M1093" s="5">
        <f t="shared" si="362"/>
        <v>0.41364605599389492</v>
      </c>
      <c r="N1093" s="4">
        <f t="shared" si="375"/>
        <v>0.19492776090031208</v>
      </c>
      <c r="O1093" s="4">
        <f t="shared" si="376"/>
        <v>0.22872606074427945</v>
      </c>
      <c r="P1093" s="4">
        <v>0</v>
      </c>
      <c r="Q1093" s="4">
        <f t="shared" si="363"/>
        <v>0</v>
      </c>
      <c r="R1093" s="5">
        <v>0</v>
      </c>
      <c r="S1093" s="5">
        <f t="shared" si="364"/>
        <v>-12.401436820549032</v>
      </c>
      <c r="T1093" s="5">
        <f t="shared" si="365"/>
        <v>23.382428547939597</v>
      </c>
      <c r="U1093" s="6">
        <f t="shared" si="366"/>
        <v>1522.3481438440731</v>
      </c>
      <c r="V1093" s="5">
        <v>0</v>
      </c>
      <c r="W1093" s="5">
        <f t="shared" si="367"/>
        <v>12.929340664337776</v>
      </c>
      <c r="X1093" s="5">
        <f t="shared" si="368"/>
        <v>6.8573887032905896</v>
      </c>
      <c r="Y1093" s="5">
        <v>0</v>
      </c>
      <c r="Z1093" s="5">
        <f t="shared" si="380"/>
        <v>0.527903843788744</v>
      </c>
      <c r="AA1093" s="5">
        <f t="shared" si="369"/>
        <v>-1.934182748769814</v>
      </c>
      <c r="AB1093">
        <f t="shared" si="377"/>
        <v>0</v>
      </c>
    </row>
    <row r="1094" spans="1:28" x14ac:dyDescent="0.25">
      <c r="A1094">
        <f t="shared" si="378"/>
        <v>10.619999999999818</v>
      </c>
      <c r="B1094">
        <v>0</v>
      </c>
      <c r="C1094" s="5">
        <f t="shared" si="370"/>
        <v>645.60083014295662</v>
      </c>
      <c r="D1094" s="5">
        <f t="shared" si="371"/>
        <v>-439.06949279981848</v>
      </c>
      <c r="E1094" s="2">
        <f t="shared" si="372"/>
        <v>645.60083014295662</v>
      </c>
      <c r="F1094" s="2">
        <f t="shared" si="373"/>
        <v>0</v>
      </c>
      <c r="G1094" s="3">
        <v>0</v>
      </c>
      <c r="H1094" s="3">
        <f t="shared" si="374"/>
        <v>51.56920042088074</v>
      </c>
      <c r="I1094" s="3">
        <f t="shared" si="379"/>
        <v>-97.241117402615515</v>
      </c>
      <c r="J1094" s="2">
        <f t="shared" si="359"/>
        <v>110.06914801958912</v>
      </c>
      <c r="K1094" s="2">
        <f t="shared" si="360"/>
        <v>110.06914801958912</v>
      </c>
      <c r="L1094" s="2">
        <f t="shared" si="361"/>
        <v>75.030094082882826</v>
      </c>
      <c r="M1094" s="5">
        <f t="shared" si="362"/>
        <v>0.41364269503667878</v>
      </c>
      <c r="N1094" s="4">
        <f t="shared" si="375"/>
        <v>0.19482361162050127</v>
      </c>
      <c r="O1094" s="4">
        <f t="shared" si="376"/>
        <v>0.22866868566161791</v>
      </c>
      <c r="P1094" s="4">
        <v>0</v>
      </c>
      <c r="Q1094" s="4">
        <f t="shared" si="363"/>
        <v>0</v>
      </c>
      <c r="R1094" s="5">
        <v>0</v>
      </c>
      <c r="S1094" s="5">
        <f t="shared" si="364"/>
        <v>-12.404810198751587</v>
      </c>
      <c r="T1094" s="5">
        <f t="shared" si="365"/>
        <v>23.391047273355493</v>
      </c>
      <c r="U1094" s="6">
        <f t="shared" si="366"/>
        <v>1521.7393263581505</v>
      </c>
      <c r="V1094" s="5">
        <v>0</v>
      </c>
      <c r="W1094" s="5">
        <f t="shared" si="367"/>
        <v>12.930966992594128</v>
      </c>
      <c r="X1094" s="5">
        <f t="shared" si="368"/>
        <v>6.8575891175325374</v>
      </c>
      <c r="Y1094" s="5">
        <v>0</v>
      </c>
      <c r="Z1094" s="5">
        <f t="shared" si="380"/>
        <v>0.52615679384254044</v>
      </c>
      <c r="AA1094" s="5">
        <f t="shared" si="369"/>
        <v>-1.9253636091119688</v>
      </c>
      <c r="AB1094">
        <f t="shared" si="377"/>
        <v>0</v>
      </c>
    </row>
    <row r="1095" spans="1:28" x14ac:dyDescent="0.25">
      <c r="A1095">
        <f t="shared" si="378"/>
        <v>10.629999999999818</v>
      </c>
      <c r="B1095">
        <v>0</v>
      </c>
      <c r="C1095" s="5">
        <f t="shared" si="370"/>
        <v>646.11654845500516</v>
      </c>
      <c r="D1095" s="5">
        <f t="shared" si="371"/>
        <v>-440.0420002420251</v>
      </c>
      <c r="E1095" s="2">
        <f t="shared" si="372"/>
        <v>646.11654845500516</v>
      </c>
      <c r="F1095" s="2">
        <f t="shared" si="373"/>
        <v>0</v>
      </c>
      <c r="G1095" s="3">
        <v>0</v>
      </c>
      <c r="H1095" s="3">
        <f t="shared" si="374"/>
        <v>51.574461988819166</v>
      </c>
      <c r="I1095" s="3">
        <f t="shared" si="379"/>
        <v>-97.260371038706637</v>
      </c>
      <c r="J1095" s="2">
        <f t="shared" si="359"/>
        <v>110.08862295452259</v>
      </c>
      <c r="K1095" s="2">
        <f t="shared" si="360"/>
        <v>110.08862295452259</v>
      </c>
      <c r="L1095" s="2">
        <f t="shared" si="361"/>
        <v>75.04336943048574</v>
      </c>
      <c r="M1095" s="5">
        <f t="shared" si="362"/>
        <v>0.41363934366268462</v>
      </c>
      <c r="N1095" s="4">
        <f t="shared" si="375"/>
        <v>0.19471970383734313</v>
      </c>
      <c r="O1095" s="4">
        <f t="shared" si="376"/>
        <v>0.22861141117825257</v>
      </c>
      <c r="P1095" s="4">
        <v>0</v>
      </c>
      <c r="Q1095" s="4">
        <f t="shared" si="363"/>
        <v>0</v>
      </c>
      <c r="R1095" s="5">
        <v>0</v>
      </c>
      <c r="S1095" s="5">
        <f t="shared" si="364"/>
        <v>-12.408170371609133</v>
      </c>
      <c r="T1095" s="5">
        <f t="shared" si="365"/>
        <v>23.399628570353638</v>
      </c>
      <c r="U1095" s="6">
        <f t="shared" si="366"/>
        <v>1521.1307523505229</v>
      </c>
      <c r="V1095" s="5">
        <v>0</v>
      </c>
      <c r="W1095" s="5">
        <f t="shared" si="367"/>
        <v>12.93257566155955</v>
      </c>
      <c r="X1095" s="5">
        <f t="shared" si="368"/>
        <v>6.8577841596881131</v>
      </c>
      <c r="Y1095" s="5">
        <v>0</v>
      </c>
      <c r="Z1095" s="5">
        <f t="shared" si="380"/>
        <v>0.52440528995041724</v>
      </c>
      <c r="AA1095" s="5">
        <f t="shared" si="369"/>
        <v>-1.9165872699582494</v>
      </c>
      <c r="AB1095">
        <f t="shared" si="377"/>
        <v>0</v>
      </c>
    </row>
    <row r="1096" spans="1:28" x14ac:dyDescent="0.25">
      <c r="A1096">
        <f t="shared" si="378"/>
        <v>10.639999999999818</v>
      </c>
      <c r="B1096">
        <v>0</v>
      </c>
      <c r="C1096" s="5">
        <f t="shared" si="370"/>
        <v>646.63231929515791</v>
      </c>
      <c r="D1096" s="5">
        <f t="shared" si="371"/>
        <v>-441.01469978177568</v>
      </c>
      <c r="E1096" s="2">
        <f t="shared" si="372"/>
        <v>646.63231929515791</v>
      </c>
      <c r="F1096" s="2">
        <f t="shared" si="373"/>
        <v>0</v>
      </c>
      <c r="G1096" s="3">
        <v>0</v>
      </c>
      <c r="H1096" s="3">
        <f t="shared" si="374"/>
        <v>51.579706041718673</v>
      </c>
      <c r="I1096" s="3">
        <f t="shared" si="379"/>
        <v>-97.279536911406225</v>
      </c>
      <c r="J1096" s="2">
        <f t="shared" si="359"/>
        <v>110.10801231993864</v>
      </c>
      <c r="K1096" s="2">
        <f t="shared" si="360"/>
        <v>110.10801231993864</v>
      </c>
      <c r="L1096" s="2">
        <f t="shared" si="361"/>
        <v>75.056586448492595</v>
      </c>
      <c r="M1096" s="5">
        <f t="shared" si="362"/>
        <v>0.4136360018240316</v>
      </c>
      <c r="N1096" s="4">
        <f t="shared" si="375"/>
        <v>0.19461603645194636</v>
      </c>
      <c r="O1096" s="4">
        <f t="shared" si="376"/>
        <v>0.22855423688645143</v>
      </c>
      <c r="P1096" s="4">
        <v>0</v>
      </c>
      <c r="Q1096" s="4">
        <f t="shared" si="363"/>
        <v>0</v>
      </c>
      <c r="R1096" s="5">
        <v>0</v>
      </c>
      <c r="S1096" s="5">
        <f t="shared" si="364"/>
        <v>-12.411517362254468</v>
      </c>
      <c r="T1096" s="5">
        <f t="shared" si="365"/>
        <v>23.408172593915811</v>
      </c>
      <c r="U1096" s="6">
        <f t="shared" si="366"/>
        <v>1520.5224217238188</v>
      </c>
      <c r="V1096" s="5">
        <v>0</v>
      </c>
      <c r="W1096" s="5">
        <f t="shared" si="367"/>
        <v>12.934166756559984</v>
      </c>
      <c r="X1096" s="5">
        <f t="shared" si="368"/>
        <v>6.857973838891807</v>
      </c>
      <c r="Y1096" s="5">
        <v>0</v>
      </c>
      <c r="Z1096" s="5">
        <f t="shared" si="380"/>
        <v>0.52264939430551571</v>
      </c>
      <c r="AA1096" s="5">
        <f t="shared" si="369"/>
        <v>-1.9078535671923831</v>
      </c>
      <c r="AB1096">
        <f t="shared" si="377"/>
        <v>0</v>
      </c>
    </row>
    <row r="1097" spans="1:28" x14ac:dyDescent="0.25">
      <c r="A1097">
        <f t="shared" si="378"/>
        <v>10.649999999999817</v>
      </c>
      <c r="B1097">
        <v>0</v>
      </c>
      <c r="C1097" s="5">
        <f t="shared" si="370"/>
        <v>647.14814248804487</v>
      </c>
      <c r="D1097" s="5">
        <f t="shared" si="371"/>
        <v>-441.9875905435681</v>
      </c>
      <c r="E1097" s="2">
        <f t="shared" si="372"/>
        <v>647.14814248804487</v>
      </c>
      <c r="F1097" s="2">
        <f t="shared" si="373"/>
        <v>0</v>
      </c>
      <c r="G1097" s="3">
        <v>0</v>
      </c>
      <c r="H1097" s="3">
        <f t="shared" si="374"/>
        <v>51.584932535661729</v>
      </c>
      <c r="I1097" s="3">
        <f t="shared" si="379"/>
        <v>-97.298615447078149</v>
      </c>
      <c r="J1097" s="2">
        <f t="shared" si="359"/>
        <v>110.12731646883604</v>
      </c>
      <c r="K1097" s="2">
        <f t="shared" si="360"/>
        <v>110.12731646883604</v>
      </c>
      <c r="L1097" s="2">
        <f t="shared" si="361"/>
        <v>75.069745377529671</v>
      </c>
      <c r="M1097" s="5">
        <f t="shared" si="362"/>
        <v>0.41363266947310989</v>
      </c>
      <c r="N1097" s="4">
        <f t="shared" si="375"/>
        <v>0.19451260837058942</v>
      </c>
      <c r="O1097" s="4">
        <f t="shared" si="376"/>
        <v>0.22849716237979534</v>
      </c>
      <c r="P1097" s="4">
        <v>0</v>
      </c>
      <c r="Q1097" s="4">
        <f t="shared" si="363"/>
        <v>0</v>
      </c>
      <c r="R1097" s="5">
        <v>0</v>
      </c>
      <c r="S1097" s="5">
        <f t="shared" si="364"/>
        <v>-12.414851193878336</v>
      </c>
      <c r="T1097" s="5">
        <f t="shared" si="365"/>
        <v>23.416679498626621</v>
      </c>
      <c r="U1097" s="6">
        <f t="shared" si="366"/>
        <v>1519.9143343807061</v>
      </c>
      <c r="V1097" s="5">
        <v>0</v>
      </c>
      <c r="W1097" s="5">
        <f t="shared" si="367"/>
        <v>12.935740362600042</v>
      </c>
      <c r="X1097" s="5">
        <f t="shared" si="368"/>
        <v>6.8581581643009715</v>
      </c>
      <c r="Y1097" s="5">
        <v>0</v>
      </c>
      <c r="Z1097" s="5">
        <f t="shared" si="380"/>
        <v>0.52088916872170543</v>
      </c>
      <c r="AA1097" s="5">
        <f t="shared" si="369"/>
        <v>-1.8991623370724078</v>
      </c>
      <c r="AB1097">
        <f t="shared" si="377"/>
        <v>0</v>
      </c>
    </row>
    <row r="1098" spans="1:28" x14ac:dyDescent="0.25">
      <c r="A1098">
        <f t="shared" si="378"/>
        <v>10.659999999999817</v>
      </c>
      <c r="B1098">
        <v>0</v>
      </c>
      <c r="C1098" s="5">
        <f t="shared" si="370"/>
        <v>647.6640178578599</v>
      </c>
      <c r="D1098" s="5">
        <f t="shared" si="371"/>
        <v>-442.96067165615574</v>
      </c>
      <c r="E1098" s="2">
        <f t="shared" si="372"/>
        <v>647.6640178578599</v>
      </c>
      <c r="F1098" s="2">
        <f t="shared" si="373"/>
        <v>0</v>
      </c>
      <c r="G1098" s="3">
        <v>0</v>
      </c>
      <c r="H1098" s="3">
        <f t="shared" si="374"/>
        <v>51.590141427348946</v>
      </c>
      <c r="I1098" s="3">
        <f t="shared" si="379"/>
        <v>-97.317607070448872</v>
      </c>
      <c r="J1098" s="2">
        <f t="shared" si="359"/>
        <v>110.14653575311458</v>
      </c>
      <c r="K1098" s="2">
        <f t="shared" si="360"/>
        <v>110.14653575311458</v>
      </c>
      <c r="L1098" s="2">
        <f t="shared" si="361"/>
        <v>75.082846457474147</v>
      </c>
      <c r="M1098" s="5">
        <f t="shared" si="362"/>
        <v>0.41362934656257871</v>
      </c>
      <c r="N1098" s="4">
        <f t="shared" si="375"/>
        <v>0.19440941850469579</v>
      </c>
      <c r="O1098" s="4">
        <f t="shared" si="376"/>
        <v>0.22844018725317583</v>
      </c>
      <c r="P1098" s="4">
        <v>0</v>
      </c>
      <c r="Q1098" s="4">
        <f t="shared" si="363"/>
        <v>0</v>
      </c>
      <c r="R1098" s="5">
        <v>0</v>
      </c>
      <c r="S1098" s="5">
        <f t="shared" si="364"/>
        <v>-12.41817188972859</v>
      </c>
      <c r="T1098" s="5">
        <f t="shared" si="365"/>
        <v>23.425149438672548</v>
      </c>
      <c r="U1098" s="6">
        <f t="shared" si="366"/>
        <v>1519.3064902238898</v>
      </c>
      <c r="V1098" s="5">
        <v>0</v>
      </c>
      <c r="W1098" s="5">
        <f t="shared" si="367"/>
        <v>12.937296564363537</v>
      </c>
      <c r="X1098" s="5">
        <f t="shared" si="368"/>
        <v>6.8583371450955264</v>
      </c>
      <c r="Y1098" s="5">
        <v>0</v>
      </c>
      <c r="Z1098" s="5">
        <f t="shared" si="380"/>
        <v>0.51912467463494671</v>
      </c>
      <c r="AA1098" s="5">
        <f t="shared" si="369"/>
        <v>-1.8905134162319257</v>
      </c>
      <c r="AB1098">
        <f t="shared" si="377"/>
        <v>0</v>
      </c>
    </row>
    <row r="1099" spans="1:28" x14ac:dyDescent="0.25">
      <c r="A1099">
        <f t="shared" si="378"/>
        <v>10.669999999999817</v>
      </c>
      <c r="B1099">
        <v>0</v>
      </c>
      <c r="C1099" s="5">
        <f t="shared" si="370"/>
        <v>648.17994522836705</v>
      </c>
      <c r="D1099" s="5">
        <f t="shared" si="371"/>
        <v>-443.93394225253104</v>
      </c>
      <c r="E1099" s="2">
        <f t="shared" si="372"/>
        <v>648.17994522836705</v>
      </c>
      <c r="F1099" s="2">
        <f t="shared" si="373"/>
        <v>0</v>
      </c>
      <c r="G1099" s="3">
        <v>0</v>
      </c>
      <c r="H1099" s="3">
        <f t="shared" si="374"/>
        <v>51.595332674095296</v>
      </c>
      <c r="I1099" s="3">
        <f t="shared" si="379"/>
        <v>-97.336512204611196</v>
      </c>
      <c r="J1099" s="2">
        <f t="shared" si="359"/>
        <v>110.16567052357549</v>
      </c>
      <c r="K1099" s="2">
        <f t="shared" si="360"/>
        <v>110.16567052357549</v>
      </c>
      <c r="L1099" s="2">
        <f t="shared" si="361"/>
        <v>75.095889927454309</v>
      </c>
      <c r="M1099" s="5">
        <f t="shared" si="362"/>
        <v>0.41362603304536466</v>
      </c>
      <c r="N1099" s="4">
        <f t="shared" si="375"/>
        <v>0.19430646577080996</v>
      </c>
      <c r="O1099" s="4">
        <f t="shared" si="376"/>
        <v>0.22838331110279356</v>
      </c>
      <c r="P1099" s="4">
        <v>0</v>
      </c>
      <c r="Q1099" s="4">
        <f t="shared" si="363"/>
        <v>0</v>
      </c>
      <c r="R1099" s="5">
        <v>0</v>
      </c>
      <c r="S1099" s="5">
        <f t="shared" si="364"/>
        <v>-12.421479473109331</v>
      </c>
      <c r="T1099" s="5">
        <f t="shared" si="365"/>
        <v>23.433582567840947</v>
      </c>
      <c r="U1099" s="6">
        <f t="shared" si="366"/>
        <v>1518.6988891561152</v>
      </c>
      <c r="V1099" s="5">
        <v>0</v>
      </c>
      <c r="W1099" s="5">
        <f t="shared" si="367"/>
        <v>12.938835446213925</v>
      </c>
      <c r="X1099" s="5">
        <f t="shared" si="368"/>
        <v>6.8585107904776335</v>
      </c>
      <c r="Y1099" s="5">
        <v>0</v>
      </c>
      <c r="Z1099" s="5">
        <f t="shared" si="380"/>
        <v>0.51735597310459447</v>
      </c>
      <c r="AA1099" s="5">
        <f t="shared" si="369"/>
        <v>-1.8819066416814181</v>
      </c>
      <c r="AB1099">
        <f t="shared" si="377"/>
        <v>0</v>
      </c>
    </row>
    <row r="1100" spans="1:28" x14ac:dyDescent="0.25">
      <c r="A1100">
        <f t="shared" si="378"/>
        <v>10.679999999999817</v>
      </c>
      <c r="B1100">
        <v>0</v>
      </c>
      <c r="C1100" s="5">
        <f t="shared" si="370"/>
        <v>648.69592442290661</v>
      </c>
      <c r="D1100" s="5">
        <f t="shared" si="371"/>
        <v>-444.90740146990925</v>
      </c>
      <c r="E1100" s="2">
        <f t="shared" si="372"/>
        <v>648.69592442290661</v>
      </c>
      <c r="F1100" s="2">
        <f t="shared" si="373"/>
        <v>0</v>
      </c>
      <c r="G1100" s="3">
        <v>0</v>
      </c>
      <c r="H1100" s="3">
        <f t="shared" si="374"/>
        <v>51.600506233826344</v>
      </c>
      <c r="I1100" s="3">
        <f t="shared" si="379"/>
        <v>-97.355331271028007</v>
      </c>
      <c r="J1100" s="2">
        <f t="shared" si="359"/>
        <v>110.18472112992234</v>
      </c>
      <c r="K1100" s="2">
        <f t="shared" si="360"/>
        <v>110.18472112992234</v>
      </c>
      <c r="L1100" s="2">
        <f t="shared" si="361"/>
        <v>75.108876025850265</v>
      </c>
      <c r="M1100" s="5">
        <f t="shared" si="362"/>
        <v>0.41362272887466034</v>
      </c>
      <c r="N1100" s="4">
        <f t="shared" si="375"/>
        <v>0.19420374909057314</v>
      </c>
      <c r="O1100" s="4">
        <f t="shared" si="376"/>
        <v>0.22832653352615601</v>
      </c>
      <c r="P1100" s="4">
        <v>0</v>
      </c>
      <c r="Q1100" s="4">
        <f t="shared" si="363"/>
        <v>0</v>
      </c>
      <c r="R1100" s="5">
        <v>0</v>
      </c>
      <c r="S1100" s="5">
        <f t="shared" si="364"/>
        <v>-12.424773967380089</v>
      </c>
      <c r="T1100" s="5">
        <f t="shared" si="365"/>
        <v>23.441979039519133</v>
      </c>
      <c r="U1100" s="6">
        <f t="shared" si="366"/>
        <v>1518.0915310801663</v>
      </c>
      <c r="V1100" s="5">
        <v>0</v>
      </c>
      <c r="W1100" s="5">
        <f t="shared" si="367"/>
        <v>12.940357092194882</v>
      </c>
      <c r="X1100" s="5">
        <f t="shared" si="368"/>
        <v>6.8586791096714235</v>
      </c>
      <c r="Y1100" s="5">
        <v>0</v>
      </c>
      <c r="Z1100" s="5">
        <f t="shared" si="380"/>
        <v>0.51558312481479263</v>
      </c>
      <c r="AA1100" s="5">
        <f t="shared" si="369"/>
        <v>-1.8733418508094424</v>
      </c>
      <c r="AB1100">
        <f t="shared" si="377"/>
        <v>0</v>
      </c>
    </row>
    <row r="1101" spans="1:28" x14ac:dyDescent="0.25">
      <c r="A1101">
        <f t="shared" si="378"/>
        <v>10.689999999999817</v>
      </c>
      <c r="B1101">
        <v>0</v>
      </c>
      <c r="C1101" s="5">
        <f t="shared" si="370"/>
        <v>649.21195526440113</v>
      </c>
      <c r="D1101" s="5">
        <f t="shared" si="371"/>
        <v>-445.88104844971207</v>
      </c>
      <c r="E1101" s="2">
        <f t="shared" si="372"/>
        <v>649.21195526440113</v>
      </c>
      <c r="F1101" s="2">
        <f t="shared" si="373"/>
        <v>0</v>
      </c>
      <c r="G1101" s="3">
        <v>0</v>
      </c>
      <c r="H1101" s="3">
        <f t="shared" si="374"/>
        <v>51.60566206507449</v>
      </c>
      <c r="I1101" s="3">
        <f t="shared" si="379"/>
        <v>-97.374064689536098</v>
      </c>
      <c r="J1101" s="2">
        <f t="shared" si="359"/>
        <v>110.20368792076165</v>
      </c>
      <c r="K1101" s="2">
        <f t="shared" si="360"/>
        <v>110.20368792076165</v>
      </c>
      <c r="L1101" s="2">
        <f t="shared" si="361"/>
        <v>75.121804990294237</v>
      </c>
      <c r="M1101" s="5">
        <f t="shared" si="362"/>
        <v>0.41361943400392226</v>
      </c>
      <c r="N1101" s="4">
        <f t="shared" si="375"/>
        <v>0.19410126739069922</v>
      </c>
      <c r="O1101" s="4">
        <f t="shared" si="376"/>
        <v>0.22826985412207562</v>
      </c>
      <c r="P1101" s="4">
        <v>0</v>
      </c>
      <c r="Q1101" s="4">
        <f t="shared" si="363"/>
        <v>0</v>
      </c>
      <c r="R1101" s="5">
        <v>0</v>
      </c>
      <c r="S1101" s="5">
        <f t="shared" si="364"/>
        <v>-12.428055395954971</v>
      </c>
      <c r="T1101" s="5">
        <f t="shared" si="365"/>
        <v>23.450339006693461</v>
      </c>
      <c r="U1101" s="6">
        <f t="shared" si="366"/>
        <v>1517.4844158988649</v>
      </c>
      <c r="V1101" s="5">
        <v>0</v>
      </c>
      <c r="W1101" s="5">
        <f t="shared" si="367"/>
        <v>12.941861586030733</v>
      </c>
      <c r="X1101" s="5">
        <f t="shared" si="368"/>
        <v>6.8588421119226544</v>
      </c>
      <c r="Y1101" s="5">
        <v>0</v>
      </c>
      <c r="Z1101" s="5">
        <f t="shared" si="380"/>
        <v>0.513806190075762</v>
      </c>
      <c r="AA1101" s="5">
        <f t="shared" si="369"/>
        <v>-1.8648188813838829</v>
      </c>
      <c r="AB1101">
        <f t="shared" si="377"/>
        <v>0</v>
      </c>
    </row>
    <row r="1102" spans="1:28" x14ac:dyDescent="0.25">
      <c r="A1102">
        <f t="shared" si="378"/>
        <v>10.699999999999816</v>
      </c>
      <c r="B1102">
        <v>0</v>
      </c>
      <c r="C1102" s="5">
        <f t="shared" si="370"/>
        <v>649.72803757536133</v>
      </c>
      <c r="D1102" s="5">
        <f t="shared" si="371"/>
        <v>-446.85488233755149</v>
      </c>
      <c r="E1102" s="2">
        <f t="shared" si="372"/>
        <v>649.72803757536133</v>
      </c>
      <c r="F1102" s="2">
        <f t="shared" si="373"/>
        <v>0</v>
      </c>
      <c r="G1102" s="3">
        <v>0</v>
      </c>
      <c r="H1102" s="3">
        <f t="shared" si="374"/>
        <v>51.610800126975249</v>
      </c>
      <c r="I1102" s="3">
        <f t="shared" si="379"/>
        <v>-97.39271287834994</v>
      </c>
      <c r="J1102" s="2">
        <f t="shared" si="359"/>
        <v>110.22257124360372</v>
      </c>
      <c r="K1102" s="2">
        <f t="shared" si="360"/>
        <v>110.22257124360372</v>
      </c>
      <c r="L1102" s="2">
        <f t="shared" si="361"/>
        <v>75.13467705767124</v>
      </c>
      <c r="M1102" s="5">
        <f t="shared" si="362"/>
        <v>0.41361614838686966</v>
      </c>
      <c r="N1102" s="4">
        <f t="shared" si="375"/>
        <v>0.19399901960295057</v>
      </c>
      <c r="O1102" s="4">
        <f t="shared" si="376"/>
        <v>0.2282132724906675</v>
      </c>
      <c r="P1102" s="4">
        <v>0</v>
      </c>
      <c r="Q1102" s="4">
        <f t="shared" si="363"/>
        <v>0</v>
      </c>
      <c r="R1102" s="5">
        <v>0</v>
      </c>
      <c r="S1102" s="5">
        <f t="shared" si="364"/>
        <v>-12.431323782301842</v>
      </c>
      <c r="T1102" s="5">
        <f t="shared" si="365"/>
        <v>23.458662621948449</v>
      </c>
      <c r="U1102" s="6">
        <f t="shared" si="366"/>
        <v>1516.877543515074</v>
      </c>
      <c r="V1102" s="5">
        <v>0</v>
      </c>
      <c r="W1102" s="5">
        <f t="shared" si="367"/>
        <v>12.943349011127024</v>
      </c>
      <c r="X1102" s="5">
        <f t="shared" si="368"/>
        <v>6.8589998064984323</v>
      </c>
      <c r="Y1102" s="5">
        <v>0</v>
      </c>
      <c r="Z1102" s="5">
        <f t="shared" si="380"/>
        <v>0.51202522882518231</v>
      </c>
      <c r="AA1102" s="5">
        <f t="shared" si="369"/>
        <v>-1.8563375715531194</v>
      </c>
      <c r="AB1102">
        <f t="shared" si="377"/>
        <v>0</v>
      </c>
    </row>
    <row r="1103" spans="1:28" x14ac:dyDescent="0.25">
      <c r="A1103">
        <f t="shared" si="378"/>
        <v>10.709999999999816</v>
      </c>
      <c r="B1103">
        <v>0</v>
      </c>
      <c r="C1103" s="5">
        <f t="shared" si="370"/>
        <v>650.24417117789255</v>
      </c>
      <c r="D1103" s="5">
        <f t="shared" si="371"/>
        <v>-447.82890228321355</v>
      </c>
      <c r="E1103" s="2">
        <f t="shared" si="372"/>
        <v>650.24417117789255</v>
      </c>
      <c r="F1103" s="2">
        <f t="shared" si="373"/>
        <v>0</v>
      </c>
      <c r="G1103" s="3">
        <v>0</v>
      </c>
      <c r="H1103" s="3">
        <f t="shared" si="374"/>
        <v>51.6159203792635</v>
      </c>
      <c r="I1103" s="3">
        <f t="shared" si="379"/>
        <v>-97.41127625406547</v>
      </c>
      <c r="J1103" s="2">
        <f t="shared" si="359"/>
        <v>110.24137144486333</v>
      </c>
      <c r="K1103" s="2">
        <f t="shared" si="360"/>
        <v>110.24137144486333</v>
      </c>
      <c r="L1103" s="2">
        <f t="shared" si="361"/>
        <v>75.147492464119509</v>
      </c>
      <c r="M1103" s="5">
        <f t="shared" si="362"/>
        <v>0.4136128719774827</v>
      </c>
      <c r="N1103" s="4">
        <f t="shared" si="375"/>
        <v>0.19389700466411458</v>
      </c>
      <c r="O1103" s="4">
        <f t="shared" si="376"/>
        <v>0.2281567882333477</v>
      </c>
      <c r="P1103" s="4">
        <v>0</v>
      </c>
      <c r="Q1103" s="4">
        <f t="shared" si="363"/>
        <v>0</v>
      </c>
      <c r="R1103" s="5">
        <v>0</v>
      </c>
      <c r="S1103" s="5">
        <f t="shared" si="364"/>
        <v>-12.434579149941509</v>
      </c>
      <c r="T1103" s="5">
        <f t="shared" si="365"/>
        <v>23.466950037465907</v>
      </c>
      <c r="U1103" s="6">
        <f t="shared" si="366"/>
        <v>1516.270913831693</v>
      </c>
      <c r="V1103" s="5">
        <v>0</v>
      </c>
      <c r="W1103" s="5">
        <f t="shared" si="367"/>
        <v>12.944819450571021</v>
      </c>
      <c r="X1103" s="5">
        <f t="shared" si="368"/>
        <v>6.8591522026869001</v>
      </c>
      <c r="Y1103" s="5">
        <v>0</v>
      </c>
      <c r="Z1103" s="5">
        <f t="shared" si="380"/>
        <v>0.51024030062951198</v>
      </c>
      <c r="AA1103" s="5">
        <f t="shared" si="369"/>
        <v>-1.8478977598471928</v>
      </c>
      <c r="AB1103">
        <f t="shared" si="377"/>
        <v>0</v>
      </c>
    </row>
    <row r="1104" spans="1:28" x14ac:dyDescent="0.25">
      <c r="A1104">
        <f t="shared" si="378"/>
        <v>10.719999999999816</v>
      </c>
      <c r="B1104">
        <v>0</v>
      </c>
      <c r="C1104" s="5">
        <f t="shared" si="370"/>
        <v>650.76035589370019</v>
      </c>
      <c r="D1104" s="5">
        <f t="shared" si="371"/>
        <v>-448.80310744064218</v>
      </c>
      <c r="E1104" s="2">
        <f t="shared" si="372"/>
        <v>650.76035589370019</v>
      </c>
      <c r="F1104" s="2">
        <f t="shared" si="373"/>
        <v>0</v>
      </c>
      <c r="G1104" s="3">
        <v>0</v>
      </c>
      <c r="H1104" s="3">
        <f t="shared" si="374"/>
        <v>51.621022782269797</v>
      </c>
      <c r="I1104" s="3">
        <f t="shared" si="379"/>
        <v>-97.429755231663947</v>
      </c>
      <c r="J1104" s="2">
        <f t="shared" si="359"/>
        <v>110.26008886986064</v>
      </c>
      <c r="K1104" s="2">
        <f t="shared" si="360"/>
        <v>110.26008886986064</v>
      </c>
      <c r="L1104" s="2">
        <f t="shared" si="361"/>
        <v>75.160251445031108</v>
      </c>
      <c r="M1104" s="5">
        <f t="shared" si="362"/>
        <v>0.41360960473000102</v>
      </c>
      <c r="N1104" s="4">
        <f t="shared" si="375"/>
        <v>0.19379522151597953</v>
      </c>
      <c r="O1104" s="4">
        <f t="shared" si="376"/>
        <v>0.22810040095283077</v>
      </c>
      <c r="P1104" s="4">
        <v>0</v>
      </c>
      <c r="Q1104" s="4">
        <f t="shared" si="363"/>
        <v>0</v>
      </c>
      <c r="R1104" s="5">
        <v>0</v>
      </c>
      <c r="S1104" s="5">
        <f t="shared" si="364"/>
        <v>-12.437821522446885</v>
      </c>
      <c r="T1104" s="5">
        <f t="shared" si="365"/>
        <v>23.475201405024116</v>
      </c>
      <c r="U1104" s="6">
        <f t="shared" si="366"/>
        <v>1515.6645267516612</v>
      </c>
      <c r="V1104" s="5">
        <v>0</v>
      </c>
      <c r="W1104" s="5">
        <f t="shared" si="367"/>
        <v>12.946272987132245</v>
      </c>
      <c r="X1104" s="5">
        <f t="shared" si="368"/>
        <v>6.8592993097969437</v>
      </c>
      <c r="Y1104" s="5">
        <v>0</v>
      </c>
      <c r="Z1104" s="5">
        <f t="shared" si="380"/>
        <v>0.50845146468535951</v>
      </c>
      <c r="AA1104" s="5">
        <f t="shared" si="369"/>
        <v>-1.8394992851789382</v>
      </c>
      <c r="AB1104">
        <f t="shared" si="377"/>
        <v>0</v>
      </c>
    </row>
    <row r="1105" spans="1:28" x14ac:dyDescent="0.25">
      <c r="A1105">
        <f t="shared" si="378"/>
        <v>10.729999999999816</v>
      </c>
      <c r="B1105">
        <v>0</v>
      </c>
      <c r="C1105" s="5">
        <f t="shared" si="370"/>
        <v>651.27659154409616</v>
      </c>
      <c r="D1105" s="5">
        <f t="shared" si="371"/>
        <v>-449.77749696792307</v>
      </c>
      <c r="E1105" s="2">
        <f t="shared" si="372"/>
        <v>651.27659154409616</v>
      </c>
      <c r="F1105" s="2">
        <f t="shared" si="373"/>
        <v>0</v>
      </c>
      <c r="G1105" s="3">
        <v>0</v>
      </c>
      <c r="H1105" s="3">
        <f t="shared" si="374"/>
        <v>51.626107296916651</v>
      </c>
      <c r="I1105" s="3">
        <f t="shared" si="379"/>
        <v>-97.448150224515743</v>
      </c>
      <c r="J1105" s="2">
        <f t="shared" si="359"/>
        <v>110.27872386282196</v>
      </c>
      <c r="K1105" s="2">
        <f t="shared" si="360"/>
        <v>110.27872386282196</v>
      </c>
      <c r="L1105" s="2">
        <f t="shared" si="361"/>
        <v>75.172954235052458</v>
      </c>
      <c r="M1105" s="5">
        <f t="shared" si="362"/>
        <v>0.41360634659892181</v>
      </c>
      <c r="N1105" s="4">
        <f t="shared" si="375"/>
        <v>0.19369366910531127</v>
      </c>
      <c r="O1105" s="4">
        <f t="shared" si="376"/>
        <v>0.22804411025312801</v>
      </c>
      <c r="P1105" s="4">
        <v>0</v>
      </c>
      <c r="Q1105" s="4">
        <f t="shared" si="363"/>
        <v>0</v>
      </c>
      <c r="R1105" s="5">
        <v>0</v>
      </c>
      <c r="S1105" s="5">
        <f t="shared" si="364"/>
        <v>-12.441050923442175</v>
      </c>
      <c r="T1105" s="5">
        <f t="shared" si="365"/>
        <v>23.48341687599698</v>
      </c>
      <c r="U1105" s="6">
        <f t="shared" si="366"/>
        <v>1515.0583821779574</v>
      </c>
      <c r="V1105" s="5">
        <v>0</v>
      </c>
      <c r="W1105" s="5">
        <f t="shared" si="367"/>
        <v>12.947709703263008</v>
      </c>
      <c r="X1105" s="5">
        <f t="shared" si="368"/>
        <v>6.8594411371578863</v>
      </c>
      <c r="Y1105" s="5">
        <v>0</v>
      </c>
      <c r="Z1105" s="5">
        <f t="shared" si="380"/>
        <v>0.50665877982083352</v>
      </c>
      <c r="AA1105" s="5">
        <f t="shared" si="369"/>
        <v>-1.8311419868451324</v>
      </c>
      <c r="AB1105">
        <f t="shared" si="377"/>
        <v>0</v>
      </c>
    </row>
    <row r="1106" spans="1:28" x14ac:dyDescent="0.25">
      <c r="A1106">
        <f t="shared" si="378"/>
        <v>10.739999999999815</v>
      </c>
      <c r="B1106">
        <v>0</v>
      </c>
      <c r="C1106" s="5">
        <f t="shared" si="370"/>
        <v>651.79287795000437</v>
      </c>
      <c r="D1106" s="5">
        <f t="shared" si="371"/>
        <v>-450.75207002726756</v>
      </c>
      <c r="E1106" s="2">
        <f t="shared" si="372"/>
        <v>651.79287795000437</v>
      </c>
      <c r="F1106" s="2">
        <f t="shared" si="373"/>
        <v>0</v>
      </c>
      <c r="G1106" s="3">
        <v>0</v>
      </c>
      <c r="H1106" s="3">
        <f t="shared" si="374"/>
        <v>51.631173884714862</v>
      </c>
      <c r="I1106" s="3">
        <f t="shared" si="379"/>
        <v>-97.466461644384196</v>
      </c>
      <c r="J1106" s="2">
        <f t="shared" si="359"/>
        <v>110.29727676688069</v>
      </c>
      <c r="K1106" s="2">
        <f t="shared" si="360"/>
        <v>110.29727676688069</v>
      </c>
      <c r="L1106" s="2">
        <f t="shared" si="361"/>
        <v>75.185601068084992</v>
      </c>
      <c r="M1106" s="5">
        <f t="shared" si="362"/>
        <v>0.4136030975389986</v>
      </c>
      <c r="N1106" s="4">
        <f t="shared" si="375"/>
        <v>0.19359234638382947</v>
      </c>
      <c r="O1106" s="4">
        <f t="shared" si="376"/>
        <v>0.22798791573954511</v>
      </c>
      <c r="P1106" s="4">
        <v>0</v>
      </c>
      <c r="Q1106" s="4">
        <f t="shared" si="363"/>
        <v>0</v>
      </c>
      <c r="R1106" s="5">
        <v>0</v>
      </c>
      <c r="S1106" s="5">
        <f t="shared" si="364"/>
        <v>-12.444267376602062</v>
      </c>
      <c r="T1106" s="5">
        <f t="shared" si="365"/>
        <v>23.491596601353251</v>
      </c>
      <c r="U1106" s="6">
        <f t="shared" si="366"/>
        <v>1514.452480013598</v>
      </c>
      <c r="V1106" s="5">
        <v>0</v>
      </c>
      <c r="W1106" s="5">
        <f t="shared" si="367"/>
        <v>12.949129681098947</v>
      </c>
      <c r="X1106" s="5">
        <f t="shared" si="368"/>
        <v>6.8595776941191957</v>
      </c>
      <c r="Y1106" s="5">
        <v>0</v>
      </c>
      <c r="Z1106" s="5">
        <f t="shared" si="380"/>
        <v>0.50486230449688563</v>
      </c>
      <c r="AA1106" s="5">
        <f t="shared" si="369"/>
        <v>-1.8228257045275527</v>
      </c>
      <c r="AB1106">
        <f t="shared" si="377"/>
        <v>0</v>
      </c>
    </row>
    <row r="1107" spans="1:28" x14ac:dyDescent="0.25">
      <c r="A1107">
        <f t="shared" si="378"/>
        <v>10.749999999999815</v>
      </c>
      <c r="B1107">
        <v>0</v>
      </c>
      <c r="C1107" s="5">
        <f t="shared" si="370"/>
        <v>652.30921493196672</v>
      </c>
      <c r="D1107" s="5">
        <f t="shared" si="371"/>
        <v>-451.72682578499661</v>
      </c>
      <c r="E1107" s="2">
        <f t="shared" si="372"/>
        <v>652.30921493196672</v>
      </c>
      <c r="F1107" s="2">
        <f t="shared" si="373"/>
        <v>0</v>
      </c>
      <c r="G1107" s="3">
        <v>0</v>
      </c>
      <c r="H1107" s="3">
        <f t="shared" si="374"/>
        <v>51.636222507759832</v>
      </c>
      <c r="I1107" s="3">
        <f t="shared" si="379"/>
        <v>-97.484689901429476</v>
      </c>
      <c r="J1107" s="2">
        <f t="shared" si="359"/>
        <v>110.31574792407814</v>
      </c>
      <c r="K1107" s="2">
        <f t="shared" si="360"/>
        <v>110.31574792407814</v>
      </c>
      <c r="L1107" s="2">
        <f t="shared" si="361"/>
        <v>75.198192177285705</v>
      </c>
      <c r="M1107" s="5">
        <f t="shared" si="362"/>
        <v>0.41359985750523942</v>
      </c>
      <c r="N1107" s="4">
        <f t="shared" si="375"/>
        <v>0.19349125230818431</v>
      </c>
      <c r="O1107" s="4">
        <f t="shared" si="376"/>
        <v>0.2279318170186799</v>
      </c>
      <c r="P1107" s="4">
        <v>0</v>
      </c>
      <c r="Q1107" s="4">
        <f t="shared" si="363"/>
        <v>0</v>
      </c>
      <c r="R1107" s="5">
        <v>0</v>
      </c>
      <c r="S1107" s="5">
        <f t="shared" si="364"/>
        <v>-12.44747090565091</v>
      </c>
      <c r="T1107" s="5">
        <f t="shared" si="365"/>
        <v>23.499740731655777</v>
      </c>
      <c r="U1107" s="6">
        <f t="shared" si="366"/>
        <v>1513.8468201616381</v>
      </c>
      <c r="V1107" s="5">
        <v>0</v>
      </c>
      <c r="W1107" s="5">
        <f t="shared" si="367"/>
        <v>12.950533002459583</v>
      </c>
      <c r="X1107" s="5">
        <f t="shared" si="368"/>
        <v>6.8597089900501826</v>
      </c>
      <c r="Y1107" s="5">
        <v>0</v>
      </c>
      <c r="Z1107" s="5">
        <f t="shared" si="380"/>
        <v>0.50306209680867298</v>
      </c>
      <c r="AA1107" s="5">
        <f t="shared" si="369"/>
        <v>-1.814550278294039</v>
      </c>
      <c r="AB1107">
        <f t="shared" si="377"/>
        <v>0</v>
      </c>
    </row>
    <row r="1108" spans="1:28" x14ac:dyDescent="0.25">
      <c r="A1108">
        <f t="shared" si="378"/>
        <v>10.759999999999815</v>
      </c>
      <c r="B1108">
        <v>0</v>
      </c>
      <c r="C1108" s="5">
        <f t="shared" si="370"/>
        <v>652.82560231014918</v>
      </c>
      <c r="D1108" s="5">
        <f t="shared" si="371"/>
        <v>-452.70176341152478</v>
      </c>
      <c r="E1108" s="2">
        <f t="shared" si="372"/>
        <v>652.82560231014918</v>
      </c>
      <c r="F1108" s="2">
        <f t="shared" si="373"/>
        <v>0</v>
      </c>
      <c r="G1108" s="3">
        <v>0</v>
      </c>
      <c r="H1108" s="3">
        <f t="shared" si="374"/>
        <v>51.641253128727918</v>
      </c>
      <c r="I1108" s="3">
        <f t="shared" si="379"/>
        <v>-97.502835404212419</v>
      </c>
      <c r="J1108" s="2">
        <f t="shared" si="359"/>
        <v>110.33413767536452</v>
      </c>
      <c r="K1108" s="2">
        <f t="shared" si="360"/>
        <v>110.33413767536452</v>
      </c>
      <c r="L1108" s="2">
        <f t="shared" si="361"/>
        <v>75.210727795067839</v>
      </c>
      <c r="M1108" s="5">
        <f t="shared" si="362"/>
        <v>0.4135966264529054</v>
      </c>
      <c r="N1108" s="4">
        <f t="shared" si="375"/>
        <v>0.19339038583993326</v>
      </c>
      <c r="O1108" s="4">
        <f t="shared" si="376"/>
        <v>0.22787581369842061</v>
      </c>
      <c r="P1108" s="4">
        <v>0</v>
      </c>
      <c r="Q1108" s="4">
        <f t="shared" si="363"/>
        <v>0</v>
      </c>
      <c r="R1108" s="5">
        <v>0</v>
      </c>
      <c r="S1108" s="5">
        <f t="shared" si="364"/>
        <v>-12.450661534361945</v>
      </c>
      <c r="T1108" s="5">
        <f t="shared" si="365"/>
        <v>23.507849417060719</v>
      </c>
      <c r="U1108" s="6">
        <f t="shared" si="366"/>
        <v>1513.241402525173</v>
      </c>
      <c r="V1108" s="5">
        <v>0</v>
      </c>
      <c r="W1108" s="5">
        <f t="shared" si="367"/>
        <v>12.951919748848866</v>
      </c>
      <c r="X1108" s="5">
        <f t="shared" si="368"/>
        <v>6.8598350343397074</v>
      </c>
      <c r="Y1108" s="5">
        <v>0</v>
      </c>
      <c r="Z1108" s="5">
        <f t="shared" si="380"/>
        <v>0.50125821448692065</v>
      </c>
      <c r="AA1108" s="5">
        <f t="shared" si="369"/>
        <v>-1.8063155485995743</v>
      </c>
      <c r="AB1108">
        <f t="shared" si="377"/>
        <v>0</v>
      </c>
    </row>
    <row r="1109" spans="1:28" x14ac:dyDescent="0.25">
      <c r="A1109">
        <f t="shared" si="378"/>
        <v>10.769999999999815</v>
      </c>
      <c r="B1109">
        <v>0</v>
      </c>
      <c r="C1109" s="5">
        <f t="shared" si="370"/>
        <v>653.34203990434719</v>
      </c>
      <c r="D1109" s="5">
        <f t="shared" si="371"/>
        <v>-453.67688208134433</v>
      </c>
      <c r="E1109" s="2">
        <f t="shared" si="372"/>
        <v>653.34203990434719</v>
      </c>
      <c r="F1109" s="2">
        <f t="shared" si="373"/>
        <v>0</v>
      </c>
      <c r="G1109" s="3">
        <v>0</v>
      </c>
      <c r="H1109" s="3">
        <f t="shared" si="374"/>
        <v>51.64626571087279</v>
      </c>
      <c r="I1109" s="3">
        <f t="shared" si="379"/>
        <v>-97.520898559698409</v>
      </c>
      <c r="J1109" s="2">
        <f t="shared" si="359"/>
        <v>110.35244636059983</v>
      </c>
      <c r="K1109" s="2">
        <f t="shared" si="360"/>
        <v>110.35244636059983</v>
      </c>
      <c r="L1109" s="2">
        <f t="shared" si="361"/>
        <v>75.223208153101453</v>
      </c>
      <c r="M1109" s="5">
        <f t="shared" si="362"/>
        <v>0.41359340433750946</v>
      </c>
      <c r="N1109" s="4">
        <f t="shared" si="375"/>
        <v>0.19328974594551784</v>
      </c>
      <c r="O1109" s="4">
        <f t="shared" si="376"/>
        <v>0.22781990538794325</v>
      </c>
      <c r="P1109" s="4">
        <v>0</v>
      </c>
      <c r="Q1109" s="4">
        <f t="shared" si="363"/>
        <v>0</v>
      </c>
      <c r="R1109" s="5">
        <v>0</v>
      </c>
      <c r="S1109" s="5">
        <f t="shared" si="364"/>
        <v>-12.453839286556462</v>
      </c>
      <c r="T1109" s="5">
        <f t="shared" si="365"/>
        <v>23.515922807316851</v>
      </c>
      <c r="U1109" s="6">
        <f t="shared" si="366"/>
        <v>1512.6362270073355</v>
      </c>
      <c r="V1109" s="5">
        <v>0</v>
      </c>
      <c r="W1109" s="5">
        <f t="shared" si="367"/>
        <v>12.953290001455738</v>
      </c>
      <c r="X1109" s="5">
        <f t="shared" si="368"/>
        <v>6.8599558363958906</v>
      </c>
      <c r="Y1109" s="5">
        <v>0</v>
      </c>
      <c r="Z1109" s="5">
        <f t="shared" si="380"/>
        <v>0.49945071489927528</v>
      </c>
      <c r="AA1109" s="5">
        <f t="shared" si="369"/>
        <v>-1.7981213562872576</v>
      </c>
      <c r="AB1109">
        <f t="shared" si="377"/>
        <v>0</v>
      </c>
    </row>
    <row r="1110" spans="1:28" x14ac:dyDescent="0.25">
      <c r="A1110">
        <f t="shared" si="378"/>
        <v>10.779999999999815</v>
      </c>
      <c r="B1110">
        <v>0</v>
      </c>
      <c r="C1110" s="5">
        <f t="shared" si="370"/>
        <v>653.85852753399161</v>
      </c>
      <c r="D1110" s="5">
        <f t="shared" si="371"/>
        <v>-454.65218097300914</v>
      </c>
      <c r="E1110" s="2">
        <f t="shared" si="372"/>
        <v>653.85852753399161</v>
      </c>
      <c r="F1110" s="2">
        <f t="shared" si="373"/>
        <v>0</v>
      </c>
      <c r="G1110" s="3">
        <v>0</v>
      </c>
      <c r="H1110" s="3">
        <f t="shared" si="374"/>
        <v>51.651260218021783</v>
      </c>
      <c r="I1110" s="3">
        <f t="shared" si="379"/>
        <v>-97.538879773261286</v>
      </c>
      <c r="J1110" s="2">
        <f t="shared" si="359"/>
        <v>110.37067431855493</v>
      </c>
      <c r="K1110" s="2">
        <f t="shared" si="360"/>
        <v>110.37067431855493</v>
      </c>
      <c r="L1110" s="2">
        <f t="shared" si="361"/>
        <v>75.235633482314199</v>
      </c>
      <c r="M1110" s="5">
        <f t="shared" si="362"/>
        <v>0.4135901911148141</v>
      </c>
      <c r="N1110" s="4">
        <f t="shared" si="375"/>
        <v>0.19318933159624038</v>
      </c>
      <c r="O1110" s="4">
        <f t="shared" si="376"/>
        <v>0.22776409169770981</v>
      </c>
      <c r="P1110" s="4">
        <v>0</v>
      </c>
      <c r="Q1110" s="4">
        <f t="shared" si="363"/>
        <v>0</v>
      </c>
      <c r="R1110" s="5">
        <v>0</v>
      </c>
      <c r="S1110" s="5">
        <f t="shared" si="364"/>
        <v>-12.457004186103031</v>
      </c>
      <c r="T1110" s="5">
        <f t="shared" si="365"/>
        <v>23.523961051764861</v>
      </c>
      <c r="U1110" s="6">
        <f t="shared" si="366"/>
        <v>1512.0312935112979</v>
      </c>
      <c r="V1110" s="5">
        <v>0</v>
      </c>
      <c r="W1110" s="5">
        <f t="shared" si="367"/>
        <v>12.954643841154706</v>
      </c>
      <c r="X1110" s="5">
        <f t="shared" si="368"/>
        <v>6.8600714056458179</v>
      </c>
      <c r="Y1110" s="5">
        <v>0</v>
      </c>
      <c r="Z1110" s="5">
        <f t="shared" si="380"/>
        <v>0.49763965505167462</v>
      </c>
      <c r="AA1110" s="5">
        <f t="shared" si="369"/>
        <v>-1.78996754258932</v>
      </c>
      <c r="AB1110">
        <f t="shared" si="377"/>
        <v>0</v>
      </c>
    </row>
    <row r="1111" spans="1:28" x14ac:dyDescent="0.25">
      <c r="A1111">
        <f t="shared" si="378"/>
        <v>10.789999999999814</v>
      </c>
      <c r="B1111">
        <v>0</v>
      </c>
      <c r="C1111" s="5">
        <f t="shared" si="370"/>
        <v>654.3750650181546</v>
      </c>
      <c r="D1111" s="5">
        <f t="shared" si="371"/>
        <v>-455.62765926911885</v>
      </c>
      <c r="E1111" s="2">
        <f t="shared" si="372"/>
        <v>654.3750650181546</v>
      </c>
      <c r="F1111" s="2">
        <f t="shared" si="373"/>
        <v>0</v>
      </c>
      <c r="G1111" s="3">
        <v>0</v>
      </c>
      <c r="H1111" s="3">
        <f t="shared" si="374"/>
        <v>51.6562366145723</v>
      </c>
      <c r="I1111" s="3">
        <f t="shared" si="379"/>
        <v>-97.55677944868718</v>
      </c>
      <c r="J1111" s="2">
        <f t="shared" si="359"/>
        <v>110.38882188691242</v>
      </c>
      <c r="K1111" s="2">
        <f t="shared" si="360"/>
        <v>110.38882188691242</v>
      </c>
      <c r="L1111" s="2">
        <f t="shared" si="361"/>
        <v>75.248004012891897</v>
      </c>
      <c r="M1111" s="5">
        <f t="shared" si="362"/>
        <v>0.41358698674083044</v>
      </c>
      <c r="N1111" s="4">
        <f t="shared" si="375"/>
        <v>0.19308914176824146</v>
      </c>
      <c r="O1111" s="4">
        <f t="shared" si="376"/>
        <v>0.22770837223946577</v>
      </c>
      <c r="P1111" s="4">
        <v>0</v>
      </c>
      <c r="Q1111" s="4">
        <f t="shared" si="363"/>
        <v>0</v>
      </c>
      <c r="R1111" s="5">
        <v>0</v>
      </c>
      <c r="S1111" s="5">
        <f t="shared" si="364"/>
        <v>-12.46015625691669</v>
      </c>
      <c r="T1111" s="5">
        <f t="shared" si="365"/>
        <v>23.531964299336632</v>
      </c>
      <c r="U1111" s="6">
        <f t="shared" si="366"/>
        <v>1511.4266019402698</v>
      </c>
      <c r="V1111" s="5">
        <v>0</v>
      </c>
      <c r="W1111" s="5">
        <f t="shared" si="367"/>
        <v>12.955981348506405</v>
      </c>
      <c r="X1111" s="5">
        <f t="shared" si="368"/>
        <v>6.8601817515352446</v>
      </c>
      <c r="Y1111" s="5">
        <v>0</v>
      </c>
      <c r="Z1111" s="5">
        <f t="shared" si="380"/>
        <v>0.49582509158971533</v>
      </c>
      <c r="AA1111" s="5">
        <f t="shared" si="369"/>
        <v>-1.7818539491281236</v>
      </c>
      <c r="AB1111">
        <f t="shared" si="377"/>
        <v>0</v>
      </c>
    </row>
    <row r="1112" spans="1:28" x14ac:dyDescent="0.25">
      <c r="A1112">
        <f t="shared" si="378"/>
        <v>10.799999999999814</v>
      </c>
      <c r="B1112">
        <v>0</v>
      </c>
      <c r="C1112" s="5">
        <f t="shared" si="370"/>
        <v>654.8916521755549</v>
      </c>
      <c r="D1112" s="5">
        <f t="shared" si="371"/>
        <v>-456.60331615630321</v>
      </c>
      <c r="E1112" s="2">
        <f t="shared" si="372"/>
        <v>654.8916521755549</v>
      </c>
      <c r="F1112" s="2">
        <f t="shared" si="373"/>
        <v>0</v>
      </c>
      <c r="G1112" s="3">
        <v>0</v>
      </c>
      <c r="H1112" s="3">
        <f t="shared" si="374"/>
        <v>51.661194865488199</v>
      </c>
      <c r="I1112" s="3">
        <f t="shared" si="379"/>
        <v>-97.574597988178468</v>
      </c>
      <c r="J1112" s="2">
        <f t="shared" si="359"/>
        <v>110.40688940226777</v>
      </c>
      <c r="K1112" s="2">
        <f t="shared" si="360"/>
        <v>110.40688940226777</v>
      </c>
      <c r="L1112" s="2">
        <f t="shared" si="361"/>
        <v>75.260319974279312</v>
      </c>
      <c r="M1112" s="5">
        <f t="shared" si="362"/>
        <v>0.41358379117181665</v>
      </c>
      <c r="N1112" s="4">
        <f t="shared" si="375"/>
        <v>0.19298917544247668</v>
      </c>
      <c r="O1112" s="4">
        <f t="shared" si="376"/>
        <v>0.22765274662623791</v>
      </c>
      <c r="P1112" s="4">
        <v>0</v>
      </c>
      <c r="Q1112" s="4">
        <f t="shared" si="363"/>
        <v>0</v>
      </c>
      <c r="R1112" s="5">
        <v>0</v>
      </c>
      <c r="S1112" s="5">
        <f t="shared" si="364"/>
        <v>-12.463295522958177</v>
      </c>
      <c r="T1112" s="5">
        <f t="shared" si="365"/>
        <v>23.539932698554637</v>
      </c>
      <c r="U1112" s="6">
        <f t="shared" si="366"/>
        <v>1510.822152197502</v>
      </c>
      <c r="V1112" s="5">
        <v>0</v>
      </c>
      <c r="W1112" s="5">
        <f t="shared" si="367"/>
        <v>12.957302603758162</v>
      </c>
      <c r="X1112" s="5">
        <f t="shared" si="368"/>
        <v>6.8602868835283042</v>
      </c>
      <c r="Y1112" s="5">
        <v>0</v>
      </c>
      <c r="Z1112" s="5">
        <f t="shared" si="380"/>
        <v>0.49400708079998523</v>
      </c>
      <c r="AA1112" s="5">
        <f t="shared" si="369"/>
        <v>-1.7737804179170595</v>
      </c>
      <c r="AB1112">
        <f t="shared" si="377"/>
        <v>0</v>
      </c>
    </row>
    <row r="1113" spans="1:28" x14ac:dyDescent="0.25">
      <c r="A1113">
        <f t="shared" si="378"/>
        <v>10.809999999999814</v>
      </c>
      <c r="B1113">
        <v>0</v>
      </c>
      <c r="C1113" s="5">
        <f t="shared" si="370"/>
        <v>655.40828882456378</v>
      </c>
      <c r="D1113" s="5">
        <f t="shared" si="371"/>
        <v>-457.57915082520589</v>
      </c>
      <c r="E1113" s="2">
        <f t="shared" si="372"/>
        <v>655.40828882456378</v>
      </c>
      <c r="F1113" s="2">
        <f t="shared" si="373"/>
        <v>0</v>
      </c>
      <c r="G1113" s="3">
        <v>0</v>
      </c>
      <c r="H1113" s="3">
        <f t="shared" si="374"/>
        <v>51.666134936296196</v>
      </c>
      <c r="I1113" s="3">
        <f t="shared" si="379"/>
        <v>-97.592335792357645</v>
      </c>
      <c r="J1113" s="2">
        <f t="shared" si="359"/>
        <v>110.4248772001303</v>
      </c>
      <c r="K1113" s="2">
        <f t="shared" si="360"/>
        <v>110.4248772001303</v>
      </c>
      <c r="L1113" s="2">
        <f t="shared" si="361"/>
        <v>75.272581595180839</v>
      </c>
      <c r="M1113" s="5">
        <f t="shared" si="362"/>
        <v>0.41358060436427641</v>
      </c>
      <c r="N1113" s="4">
        <f t="shared" si="375"/>
        <v>0.19288943160469416</v>
      </c>
      <c r="O1113" s="4">
        <f t="shared" si="376"/>
        <v>0.2275972144723323</v>
      </c>
      <c r="P1113" s="4">
        <v>0</v>
      </c>
      <c r="Q1113" s="4">
        <f t="shared" si="363"/>
        <v>0</v>
      </c>
      <c r="R1113" s="5">
        <v>0</v>
      </c>
      <c r="S1113" s="5">
        <f t="shared" si="364"/>
        <v>-12.466422008233133</v>
      </c>
      <c r="T1113" s="5">
        <f t="shared" si="365"/>
        <v>23.547866397531266</v>
      </c>
      <c r="U1113" s="6">
        <f t="shared" si="366"/>
        <v>1510.2179441862813</v>
      </c>
      <c r="V1113" s="5">
        <v>0</v>
      </c>
      <c r="W1113" s="5">
        <f t="shared" si="367"/>
        <v>12.958607686844609</v>
      </c>
      <c r="X1113" s="5">
        <f t="shared" si="368"/>
        <v>6.8603868111072313</v>
      </c>
      <c r="Y1113" s="5">
        <v>0</v>
      </c>
      <c r="Z1113" s="5">
        <f t="shared" si="380"/>
        <v>0.49218567861147555</v>
      </c>
      <c r="AA1113" s="5">
        <f t="shared" si="369"/>
        <v>-1.7657467913615008</v>
      </c>
      <c r="AB1113">
        <f t="shared" si="377"/>
        <v>0</v>
      </c>
    </row>
    <row r="1114" spans="1:28" x14ac:dyDescent="0.25">
      <c r="A1114">
        <f t="shared" si="378"/>
        <v>10.819999999999814</v>
      </c>
      <c r="B1114">
        <v>0</v>
      </c>
      <c r="C1114" s="5">
        <f t="shared" si="370"/>
        <v>655.9249747832107</v>
      </c>
      <c r="D1114" s="5">
        <f t="shared" si="371"/>
        <v>-458.55516247046904</v>
      </c>
      <c r="E1114" s="2">
        <f t="shared" si="372"/>
        <v>655.9249747832107</v>
      </c>
      <c r="F1114" s="2">
        <f t="shared" si="373"/>
        <v>0</v>
      </c>
      <c r="G1114" s="3">
        <v>0</v>
      </c>
      <c r="H1114" s="3">
        <f t="shared" si="374"/>
        <v>51.671056793082307</v>
      </c>
      <c r="I1114" s="3">
        <f t="shared" si="379"/>
        <v>-97.609993260271253</v>
      </c>
      <c r="J1114" s="2">
        <f t="shared" si="359"/>
        <v>110.44278561492433</v>
      </c>
      <c r="K1114" s="2">
        <f t="shared" si="360"/>
        <v>110.44278561492433</v>
      </c>
      <c r="L1114" s="2">
        <f t="shared" si="361"/>
        <v>75.284789103561238</v>
      </c>
      <c r="M1114" s="5">
        <f t="shared" si="362"/>
        <v>0.41357742627495692</v>
      </c>
      <c r="N1114" s="4">
        <f t="shared" si="375"/>
        <v>0.19278990924541167</v>
      </c>
      <c r="O1114" s="4">
        <f t="shared" si="376"/>
        <v>0.22754177539333165</v>
      </c>
      <c r="P1114" s="4">
        <v>0</v>
      </c>
      <c r="Q1114" s="4">
        <f t="shared" si="363"/>
        <v>0</v>
      </c>
      <c r="R1114" s="5">
        <v>0</v>
      </c>
      <c r="S1114" s="5">
        <f t="shared" si="364"/>
        <v>-12.469535736791322</v>
      </c>
      <c r="T1114" s="5">
        <f t="shared" si="365"/>
        <v>23.555765543968203</v>
      </c>
      <c r="U1114" s="6">
        <f t="shared" si="366"/>
        <v>1509.6139778099346</v>
      </c>
      <c r="V1114" s="5">
        <v>0</v>
      </c>
      <c r="W1114" s="5">
        <f t="shared" si="367"/>
        <v>12.959896677388238</v>
      </c>
      <c r="X1114" s="5">
        <f t="shared" si="368"/>
        <v>6.860481543772063</v>
      </c>
      <c r="Y1114" s="5">
        <v>0</v>
      </c>
      <c r="Z1114" s="5">
        <f t="shared" si="380"/>
        <v>0.49036094059691671</v>
      </c>
      <c r="AA1114" s="5">
        <f t="shared" si="369"/>
        <v>-1.7577529122597326</v>
      </c>
      <c r="AB1114">
        <f t="shared" si="377"/>
        <v>0</v>
      </c>
    </row>
    <row r="1115" spans="1:28" x14ac:dyDescent="0.25">
      <c r="A1115">
        <f t="shared" si="378"/>
        <v>10.829999999999814</v>
      </c>
      <c r="B1115">
        <v>0</v>
      </c>
      <c r="C1115" s="5">
        <f t="shared" si="370"/>
        <v>656.44170986918846</v>
      </c>
      <c r="D1115" s="5">
        <f t="shared" si="371"/>
        <v>-459.5313502907174</v>
      </c>
      <c r="E1115" s="2">
        <f t="shared" si="372"/>
        <v>656.44170986918846</v>
      </c>
      <c r="F1115" s="2">
        <f t="shared" si="373"/>
        <v>0</v>
      </c>
      <c r="G1115" s="3">
        <v>0</v>
      </c>
      <c r="H1115" s="3">
        <f t="shared" si="374"/>
        <v>51.675960402488279</v>
      </c>
      <c r="I1115" s="3">
        <f t="shared" si="379"/>
        <v>-97.627570789393843</v>
      </c>
      <c r="J1115" s="2">
        <f t="shared" si="359"/>
        <v>110.46061497999024</v>
      </c>
      <c r="K1115" s="2">
        <f t="shared" si="360"/>
        <v>110.46061497999024</v>
      </c>
      <c r="L1115" s="2">
        <f t="shared" si="361"/>
        <v>75.296942726646378</v>
      </c>
      <c r="M1115" s="5">
        <f t="shared" si="362"/>
        <v>0.41357425686084837</v>
      </c>
      <c r="N1115" s="4">
        <f t="shared" si="375"/>
        <v>0.19269060735989443</v>
      </c>
      <c r="O1115" s="4">
        <f t="shared" si="376"/>
        <v>0.22748642900609359</v>
      </c>
      <c r="P1115" s="4">
        <v>0</v>
      </c>
      <c r="Q1115" s="4">
        <f t="shared" si="363"/>
        <v>0</v>
      </c>
      <c r="R1115" s="5">
        <v>0</v>
      </c>
      <c r="S1115" s="5">
        <f t="shared" si="364"/>
        <v>-12.472636732725865</v>
      </c>
      <c r="T1115" s="5">
        <f t="shared" si="365"/>
        <v>23.56363028515587</v>
      </c>
      <c r="U1115" s="6">
        <f t="shared" si="366"/>
        <v>1509.0102529718279</v>
      </c>
      <c r="V1115" s="5">
        <v>0</v>
      </c>
      <c r="W1115" s="5">
        <f t="shared" si="367"/>
        <v>12.961169654700042</v>
      </c>
      <c r="X1115" s="5">
        <f t="shared" si="368"/>
        <v>6.860571091040363</v>
      </c>
      <c r="Y1115" s="5">
        <v>0</v>
      </c>
      <c r="Z1115" s="5">
        <f t="shared" si="380"/>
        <v>0.4885329219741763</v>
      </c>
      <c r="AA1115" s="5">
        <f t="shared" si="369"/>
        <v>-1.7497986238037662</v>
      </c>
      <c r="AB1115">
        <f t="shared" si="377"/>
        <v>0</v>
      </c>
    </row>
    <row r="1116" spans="1:28" x14ac:dyDescent="0.25">
      <c r="A1116">
        <f t="shared" si="378"/>
        <v>10.839999999999813</v>
      </c>
      <c r="B1116">
        <v>0</v>
      </c>
      <c r="C1116" s="5">
        <f t="shared" si="370"/>
        <v>656.95849389985938</v>
      </c>
      <c r="D1116" s="5">
        <f t="shared" si="371"/>
        <v>-460.50771348854255</v>
      </c>
      <c r="E1116" s="2">
        <f t="shared" si="372"/>
        <v>656.95849389985938</v>
      </c>
      <c r="F1116" s="2">
        <f t="shared" si="373"/>
        <v>0</v>
      </c>
      <c r="G1116" s="3">
        <v>0</v>
      </c>
      <c r="H1116" s="3">
        <f t="shared" si="374"/>
        <v>51.680845731708018</v>
      </c>
      <c r="I1116" s="3">
        <f t="shared" si="379"/>
        <v>-97.645068775631884</v>
      </c>
      <c r="J1116" s="2">
        <f t="shared" si="359"/>
        <v>110.47836562758559</v>
      </c>
      <c r="K1116" s="2">
        <f t="shared" si="360"/>
        <v>110.47836562758559</v>
      </c>
      <c r="L1116" s="2">
        <f t="shared" si="361"/>
        <v>75.309042690924045</v>
      </c>
      <c r="M1116" s="5">
        <f t="shared" si="362"/>
        <v>0.41357109607918158</v>
      </c>
      <c r="N1116" s="4">
        <f t="shared" si="375"/>
        <v>0.19259152494813245</v>
      </c>
      <c r="O1116" s="4">
        <f t="shared" si="376"/>
        <v>0.22743117492874779</v>
      </c>
      <c r="P1116" s="4">
        <v>0</v>
      </c>
      <c r="Q1116" s="4">
        <f t="shared" si="363"/>
        <v>0</v>
      </c>
      <c r="R1116" s="5">
        <v>0</v>
      </c>
      <c r="S1116" s="5">
        <f t="shared" si="364"/>
        <v>-12.475725020172458</v>
      </c>
      <c r="T1116" s="5">
        <f t="shared" si="365"/>
        <v>23.57146076797282</v>
      </c>
      <c r="U1116" s="6">
        <f t="shared" si="366"/>
        <v>1508.4067695753649</v>
      </c>
      <c r="V1116" s="5">
        <v>0</v>
      </c>
      <c r="W1116" s="5">
        <f t="shared" si="367"/>
        <v>12.962426697780053</v>
      </c>
      <c r="X1116" s="5">
        <f t="shared" si="368"/>
        <v>6.8606554624469238</v>
      </c>
      <c r="Y1116" s="5">
        <v>0</v>
      </c>
      <c r="Z1116" s="5">
        <f t="shared" si="380"/>
        <v>0.48670167760759497</v>
      </c>
      <c r="AA1116" s="5">
        <f t="shared" si="369"/>
        <v>-1.7418837695802551</v>
      </c>
      <c r="AB1116">
        <f t="shared" si="377"/>
        <v>0</v>
      </c>
    </row>
    <row r="1117" spans="1:28" x14ac:dyDescent="0.25">
      <c r="A1117">
        <f t="shared" si="378"/>
        <v>10.849999999999813</v>
      </c>
      <c r="B1117">
        <v>0</v>
      </c>
      <c r="C1117" s="5">
        <f t="shared" si="370"/>
        <v>657.47532669226041</v>
      </c>
      <c r="D1117" s="5">
        <f t="shared" si="371"/>
        <v>-461.48425127048733</v>
      </c>
      <c r="E1117" s="2">
        <f t="shared" si="372"/>
        <v>657.47532669226041</v>
      </c>
      <c r="F1117" s="2">
        <f t="shared" si="373"/>
        <v>0</v>
      </c>
      <c r="G1117" s="3">
        <v>0</v>
      </c>
      <c r="H1117" s="3">
        <f t="shared" si="374"/>
        <v>51.685712748484093</v>
      </c>
      <c r="I1117" s="3">
        <f t="shared" si="379"/>
        <v>-97.662487613327684</v>
      </c>
      <c r="J1117" s="2">
        <f t="shared" si="359"/>
        <v>110.49603788888629</v>
      </c>
      <c r="K1117" s="2">
        <f t="shared" si="360"/>
        <v>110.49603788888629</v>
      </c>
      <c r="L1117" s="2">
        <f t="shared" si="361"/>
        <v>75.321089222144707</v>
      </c>
      <c r="M1117" s="5">
        <f t="shared" si="362"/>
        <v>0.41356794388742724</v>
      </c>
      <c r="N1117" s="4">
        <f t="shared" si="375"/>
        <v>0.19249266101481829</v>
      </c>
      <c r="O1117" s="4">
        <f t="shared" si="376"/>
        <v>0.22737601278069403</v>
      </c>
      <c r="P1117" s="4">
        <v>0</v>
      </c>
      <c r="Q1117" s="4">
        <f t="shared" si="363"/>
        <v>0</v>
      </c>
      <c r="R1117" s="5">
        <v>0</v>
      </c>
      <c r="S1117" s="5">
        <f t="shared" si="364"/>
        <v>-12.47880062330861</v>
      </c>
      <c r="T1117" s="5">
        <f t="shared" si="365"/>
        <v>23.57925713888519</v>
      </c>
      <c r="U1117" s="6">
        <f t="shared" si="366"/>
        <v>1507.8035275239886</v>
      </c>
      <c r="V1117" s="5">
        <v>0</v>
      </c>
      <c r="W1117" s="5">
        <f t="shared" si="367"/>
        <v>12.963667885317982</v>
      </c>
      <c r="X1117" s="5">
        <f t="shared" si="368"/>
        <v>6.8607346675434853</v>
      </c>
      <c r="Y1117" s="5">
        <v>0</v>
      </c>
      <c r="Z1117" s="5">
        <f t="shared" si="380"/>
        <v>0.48486726200937191</v>
      </c>
      <c r="AA1117" s="5">
        <f t="shared" si="369"/>
        <v>-1.7340081935713236</v>
      </c>
      <c r="AB1117">
        <f t="shared" si="377"/>
        <v>0</v>
      </c>
    </row>
    <row r="1118" spans="1:28" x14ac:dyDescent="0.25">
      <c r="A1118">
        <f t="shared" si="378"/>
        <v>10.859999999999813</v>
      </c>
      <c r="B1118">
        <v>0</v>
      </c>
      <c r="C1118" s="5">
        <f t="shared" si="370"/>
        <v>657.99220806310836</v>
      </c>
      <c r="D1118" s="5">
        <f t="shared" si="371"/>
        <v>-462.46096284703026</v>
      </c>
      <c r="E1118" s="2">
        <f t="shared" si="372"/>
        <v>657.99220806310836</v>
      </c>
      <c r="F1118" s="2">
        <f t="shared" si="373"/>
        <v>0</v>
      </c>
      <c r="G1118" s="3">
        <v>0</v>
      </c>
      <c r="H1118" s="3">
        <f t="shared" si="374"/>
        <v>51.690561421104185</v>
      </c>
      <c r="I1118" s="3">
        <f t="shared" si="379"/>
        <v>-97.679827695263398</v>
      </c>
      <c r="J1118" s="2">
        <f t="shared" si="359"/>
        <v>110.51363209398779</v>
      </c>
      <c r="K1118" s="2">
        <f t="shared" si="360"/>
        <v>110.51363209398779</v>
      </c>
      <c r="L1118" s="2">
        <f t="shared" si="361"/>
        <v>75.333082545322284</v>
      </c>
      <c r="M1118" s="5">
        <f t="shared" si="362"/>
        <v>0.41356480024329373</v>
      </c>
      <c r="N1118" s="4">
        <f t="shared" si="375"/>
        <v>0.19239401456932498</v>
      </c>
      <c r="O1118" s="4">
        <f t="shared" si="376"/>
        <v>0.22732094218259993</v>
      </c>
      <c r="P1118" s="4">
        <v>0</v>
      </c>
      <c r="Q1118" s="4">
        <f t="shared" si="363"/>
        <v>0</v>
      </c>
      <c r="R1118" s="5">
        <v>0</v>
      </c>
      <c r="S1118" s="5">
        <f t="shared" si="364"/>
        <v>-12.481863566352867</v>
      </c>
      <c r="T1118" s="5">
        <f t="shared" si="365"/>
        <v>23.587019543946166</v>
      </c>
      <c r="U1118" s="6">
        <f t="shared" si="366"/>
        <v>1507.2005267211794</v>
      </c>
      <c r="V1118" s="5">
        <v>0</v>
      </c>
      <c r="W1118" s="5">
        <f t="shared" si="367"/>
        <v>12.964893295693843</v>
      </c>
      <c r="X1118" s="5">
        <f t="shared" si="368"/>
        <v>6.8608087158984752</v>
      </c>
      <c r="Y1118" s="5">
        <v>0</v>
      </c>
      <c r="Z1118" s="5">
        <f t="shared" si="380"/>
        <v>0.48302972934097532</v>
      </c>
      <c r="AA1118" s="5">
        <f t="shared" si="369"/>
        <v>-1.7261717401553582</v>
      </c>
      <c r="AB1118">
        <f t="shared" si="377"/>
        <v>0</v>
      </c>
    </row>
    <row r="1119" spans="1:28" x14ac:dyDescent="0.25">
      <c r="A1119">
        <f t="shared" si="378"/>
        <v>10.869999999999813</v>
      </c>
      <c r="B1119">
        <v>0</v>
      </c>
      <c r="C1119" s="5">
        <f t="shared" si="370"/>
        <v>658.50913782880593</v>
      </c>
      <c r="D1119" s="5">
        <f t="shared" si="371"/>
        <v>-463.43784743256992</v>
      </c>
      <c r="E1119" s="2">
        <f t="shared" si="372"/>
        <v>658.50913782880593</v>
      </c>
      <c r="F1119" s="2">
        <f t="shared" si="373"/>
        <v>0</v>
      </c>
      <c r="G1119" s="3">
        <v>0</v>
      </c>
      <c r="H1119" s="3">
        <f t="shared" si="374"/>
        <v>51.695391718397595</v>
      </c>
      <c r="I1119" s="3">
        <f t="shared" si="379"/>
        <v>-97.697089412664951</v>
      </c>
      <c r="J1119" s="2">
        <f t="shared" si="359"/>
        <v>110.53114857190629</v>
      </c>
      <c r="K1119" s="2">
        <f t="shared" si="360"/>
        <v>110.53114857190629</v>
      </c>
      <c r="L1119" s="2">
        <f t="shared" si="361"/>
        <v>75.34502288473503</v>
      </c>
      <c r="M1119" s="5">
        <f t="shared" si="362"/>
        <v>0.41356166510472647</v>
      </c>
      <c r="N1119" s="4">
        <f t="shared" si="375"/>
        <v>0.19229558462568361</v>
      </c>
      <c r="O1119" s="4">
        <f t="shared" si="376"/>
        <v>0.22726596275639838</v>
      </c>
      <c r="P1119" s="4">
        <v>0</v>
      </c>
      <c r="Q1119" s="4">
        <f t="shared" si="363"/>
        <v>0</v>
      </c>
      <c r="R1119" s="5">
        <v>0</v>
      </c>
      <c r="S1119" s="5">
        <f t="shared" si="364"/>
        <v>-12.484913873564091</v>
      </c>
      <c r="T1119" s="5">
        <f t="shared" si="365"/>
        <v>23.594748128795501</v>
      </c>
      <c r="U1119" s="6">
        <f t="shared" si="366"/>
        <v>1506.5977670704581</v>
      </c>
      <c r="V1119" s="5">
        <v>0</v>
      </c>
      <c r="W1119" s="5">
        <f t="shared" si="367"/>
        <v>12.966103006978521</v>
      </c>
      <c r="X1119" s="5">
        <f t="shared" si="368"/>
        <v>6.8608776170966959</v>
      </c>
      <c r="Y1119" s="5">
        <v>0</v>
      </c>
      <c r="Z1119" s="5">
        <f t="shared" si="380"/>
        <v>0.48118913341443026</v>
      </c>
      <c r="AA1119" s="5">
        <f t="shared" si="369"/>
        <v>-1.7183742541078004</v>
      </c>
      <c r="AB1119">
        <f t="shared" si="377"/>
        <v>0</v>
      </c>
    </row>
    <row r="1120" spans="1:28" x14ac:dyDescent="0.25">
      <c r="A1120">
        <f t="shared" si="378"/>
        <v>10.879999999999812</v>
      </c>
      <c r="B1120">
        <v>0</v>
      </c>
      <c r="C1120" s="5">
        <f t="shared" si="370"/>
        <v>659.02611580544658</v>
      </c>
      <c r="D1120" s="5">
        <f t="shared" si="371"/>
        <v>-464.41490424540928</v>
      </c>
      <c r="E1120" s="2">
        <f t="shared" si="372"/>
        <v>659.02611580544658</v>
      </c>
      <c r="F1120" s="2">
        <f t="shared" si="373"/>
        <v>0</v>
      </c>
      <c r="G1120" s="3">
        <v>0</v>
      </c>
      <c r="H1120" s="3">
        <f t="shared" si="374"/>
        <v>51.700203609731737</v>
      </c>
      <c r="I1120" s="3">
        <f t="shared" si="379"/>
        <v>-97.71427315520603</v>
      </c>
      <c r="J1120" s="2">
        <f t="shared" ref="J1120:J1158" si="381">SQRT(G1120^2+H1120^2+I1120^2)</f>
        <v>110.54858765057986</v>
      </c>
      <c r="K1120" s="2">
        <f t="shared" ref="K1120:K1158" si="382">IF(D1120&gt;=hwind,SQRT((G1120-vxw)^2+(H1120-vyw)^2+I1120^2),J1120)</f>
        <v>110.54858765057986</v>
      </c>
      <c r="L1120" s="2">
        <f t="shared" ref="L1120:L1158" si="383">J1120/1.467</f>
        <v>75.356910463926283</v>
      </c>
      <c r="M1120" s="5">
        <f t="shared" ref="M1120:M1158" si="384">$G$9*(1+cdspin*N1120^2)</f>
        <v>0.41355853842990559</v>
      </c>
      <c r="N1120" s="4">
        <f t="shared" si="375"/>
        <v>0.19219737020256181</v>
      </c>
      <c r="O1120" s="4">
        <f t="shared" si="376"/>
        <v>0.22721107412528532</v>
      </c>
      <c r="P1120" s="4">
        <v>0</v>
      </c>
      <c r="Q1120" s="4">
        <f t="shared" ref="Q1120:Q1158" si="385">IF(D1120&gt;=hwind,vyw,0)</f>
        <v>0</v>
      </c>
      <c r="R1120" s="5">
        <v>0</v>
      </c>
      <c r="S1120" s="5">
        <f t="shared" ref="S1120:S1158" si="386">-const*$M1120*$K1120*(H1120-Q1120)</f>
        <v>-12.487951569240638</v>
      </c>
      <c r="T1120" s="5">
        <f t="shared" ref="T1120:T1158" si="387">-const*$M1120*$K1120*I1120</f>
        <v>23.602443038658954</v>
      </c>
      <c r="U1120" s="6">
        <f t="shared" ref="U1120:U1158" si="388">omega*EXP(-A1120/tau)*30/PI()</f>
        <v>1505.9952484753824</v>
      </c>
      <c r="V1120" s="5">
        <v>0</v>
      </c>
      <c r="W1120" s="5">
        <f t="shared" ref="W1120:W1158" si="389">const*($O1120/omega)*K1120*(wz*(G1120-P1120)-wx*I1120)</f>
        <v>12.967297096934436</v>
      </c>
      <c r="X1120" s="5">
        <f t="shared" ref="X1120:X1158" si="390">const*($O1120/omega)*K1120*(wx*(H1120-Q1120)-wy*(G1120-P1120))</f>
        <v>6.8609413807390665</v>
      </c>
      <c r="Y1120" s="5">
        <v>0</v>
      </c>
      <c r="Z1120" s="5">
        <f t="shared" si="380"/>
        <v>0.47934552769379835</v>
      </c>
      <c r="AA1120" s="5">
        <f t="shared" ref="AA1120:AA1158" si="391">T1120+X1120-32.174</f>
        <v>-1.7106155806019778</v>
      </c>
      <c r="AB1120">
        <f t="shared" si="377"/>
        <v>0</v>
      </c>
    </row>
    <row r="1121" spans="1:28" x14ac:dyDescent="0.25">
      <c r="A1121">
        <f t="shared" si="378"/>
        <v>10.889999999999812</v>
      </c>
      <c r="B1121">
        <v>0</v>
      </c>
      <c r="C1121" s="5">
        <f t="shared" ref="C1121:C1158" si="392">C1120+H1120*dt+0.5*Z1120*dt*dt</f>
        <v>659.54314180882034</v>
      </c>
      <c r="D1121" s="5">
        <f t="shared" ref="D1121:D1158" si="393">D1120+I1120*dt+0.5*AA1120*dt*dt</f>
        <v>-465.39213250774037</v>
      </c>
      <c r="E1121" s="2">
        <f t="shared" ref="E1121:E1158" si="394">SQRT(B1121^2+C1121^2)</f>
        <v>659.54314180882034</v>
      </c>
      <c r="F1121" s="2">
        <f t="shared" ref="F1121:F1158" si="395">ATAN2(C1121,B1121)*180/PI()</f>
        <v>0</v>
      </c>
      <c r="G1121" s="3">
        <v>0</v>
      </c>
      <c r="H1121" s="3">
        <f t="shared" ref="H1121:H1158" si="396">H1120+Z1120*dt</f>
        <v>51.704997065008676</v>
      </c>
      <c r="I1121" s="3">
        <f t="shared" si="379"/>
        <v>-97.731379311012049</v>
      </c>
      <c r="J1121" s="2">
        <f t="shared" si="381"/>
        <v>110.56594965686982</v>
      </c>
      <c r="K1121" s="2">
        <f t="shared" si="382"/>
        <v>110.56594965686982</v>
      </c>
      <c r="L1121" s="2">
        <f t="shared" si="383"/>
        <v>75.368745505705391</v>
      </c>
      <c r="M1121" s="5">
        <f t="shared" si="384"/>
        <v>0.4135554201772455</v>
      </c>
      <c r="N1121" s="4">
        <f t="shared" ref="N1121:N1158" si="397">(romega/K1121)*EXP(-A1121/(tau*146.7/J1121))</f>
        <v>0.19209937032324145</v>
      </c>
      <c r="O1121" s="4">
        <f t="shared" ref="O1121:O1158" si="398">1/(2.32+0.4/N1121)</f>
        <v>0.22715627591371745</v>
      </c>
      <c r="P1121" s="4">
        <v>0</v>
      </c>
      <c r="Q1121" s="4">
        <f t="shared" si="385"/>
        <v>0</v>
      </c>
      <c r="R1121" s="5">
        <v>0</v>
      </c>
      <c r="S1121" s="5">
        <f t="shared" si="386"/>
        <v>-12.49097667771967</v>
      </c>
      <c r="T1121" s="5">
        <f t="shared" si="387"/>
        <v>23.610104418347895</v>
      </c>
      <c r="U1121" s="6">
        <f t="shared" si="388"/>
        <v>1505.3929708395499</v>
      </c>
      <c r="V1121" s="5">
        <v>0</v>
      </c>
      <c r="W1121" s="5">
        <f t="shared" si="389"/>
        <v>12.968475643016143</v>
      </c>
      <c r="X1121" s="5">
        <f t="shared" si="390"/>
        <v>6.8610000164423388</v>
      </c>
      <c r="Y1121" s="5">
        <v>0</v>
      </c>
      <c r="Z1121" s="5">
        <f t="shared" si="380"/>
        <v>0.47749896529647273</v>
      </c>
      <c r="AA1121" s="5">
        <f t="shared" si="391"/>
        <v>-1.702895565209765</v>
      </c>
      <c r="AB1121">
        <f t="shared" ref="AB1121:AB1158" si="399">IF($D1121*$D1122&lt;0,1,0)</f>
        <v>0</v>
      </c>
    </row>
    <row r="1122" spans="1:28" x14ac:dyDescent="0.25">
      <c r="A1122">
        <f t="shared" si="378"/>
        <v>10.899999999999812</v>
      </c>
      <c r="B1122">
        <v>0</v>
      </c>
      <c r="C1122" s="5">
        <f t="shared" si="392"/>
        <v>660.0602156544187</v>
      </c>
      <c r="D1122" s="5">
        <f t="shared" si="393"/>
        <v>-466.36953144562875</v>
      </c>
      <c r="E1122" s="2">
        <f t="shared" si="394"/>
        <v>660.0602156544187</v>
      </c>
      <c r="F1122" s="2">
        <f t="shared" si="395"/>
        <v>0</v>
      </c>
      <c r="G1122" s="3">
        <v>0</v>
      </c>
      <c r="H1122" s="3">
        <f t="shared" si="396"/>
        <v>51.709772054661642</v>
      </c>
      <c r="I1122" s="3">
        <f t="shared" si="379"/>
        <v>-97.748408266664143</v>
      </c>
      <c r="J1122" s="2">
        <f t="shared" si="381"/>
        <v>110.58323491656192</v>
      </c>
      <c r="K1122" s="2">
        <f t="shared" si="382"/>
        <v>110.58323491656192</v>
      </c>
      <c r="L1122" s="2">
        <f t="shared" si="383"/>
        <v>75.380528232148549</v>
      </c>
      <c r="M1122" s="5">
        <f t="shared" si="384"/>
        <v>0.41355231030539263</v>
      </c>
      <c r="N1122" s="4">
        <f t="shared" si="397"/>
        <v>0.19200158401559717</v>
      </c>
      <c r="O1122" s="4">
        <f t="shared" si="398"/>
        <v>0.22710156774740975</v>
      </c>
      <c r="P1122" s="4">
        <v>0</v>
      </c>
      <c r="Q1122" s="4">
        <f t="shared" si="385"/>
        <v>0</v>
      </c>
      <c r="R1122" s="5">
        <v>0</v>
      </c>
      <c r="S1122" s="5">
        <f t="shared" si="386"/>
        <v>-12.493989223376383</v>
      </c>
      <c r="T1122" s="5">
        <f t="shared" si="387"/>
        <v>23.617732412258807</v>
      </c>
      <c r="U1122" s="6">
        <f t="shared" si="388"/>
        <v>1504.7909340665958</v>
      </c>
      <c r="V1122" s="5">
        <v>0</v>
      </c>
      <c r="W1122" s="5">
        <f t="shared" si="389"/>
        <v>12.969638722370954</v>
      </c>
      <c r="X1122" s="5">
        <f t="shared" si="390"/>
        <v>6.8610535338388123</v>
      </c>
      <c r="Y1122" s="5">
        <v>0</v>
      </c>
      <c r="Z1122" s="5">
        <f t="shared" si="380"/>
        <v>0.47564949899457076</v>
      </c>
      <c r="AA1122" s="5">
        <f t="shared" si="391"/>
        <v>-1.6952140539023794</v>
      </c>
      <c r="AB1122">
        <f t="shared" si="399"/>
        <v>0</v>
      </c>
    </row>
    <row r="1123" spans="1:28" x14ac:dyDescent="0.25">
      <c r="A1123">
        <f t="shared" si="378"/>
        <v>10.909999999999812</v>
      </c>
      <c r="B1123">
        <v>0</v>
      </c>
      <c r="C1123" s="5">
        <f t="shared" si="392"/>
        <v>660.5773371574403</v>
      </c>
      <c r="D1123" s="5">
        <f t="shared" si="393"/>
        <v>-467.34710028899809</v>
      </c>
      <c r="E1123" s="2">
        <f t="shared" si="394"/>
        <v>660.5773371574403</v>
      </c>
      <c r="F1123" s="2">
        <f t="shared" si="395"/>
        <v>0</v>
      </c>
      <c r="G1123" s="3">
        <v>0</v>
      </c>
      <c r="H1123" s="3">
        <f t="shared" si="396"/>
        <v>51.71452854965159</v>
      </c>
      <c r="I1123" s="3">
        <f t="shared" si="379"/>
        <v>-97.765360407203161</v>
      </c>
      <c r="J1123" s="2">
        <f t="shared" si="381"/>
        <v>110.60044375436772</v>
      </c>
      <c r="K1123" s="2">
        <f t="shared" si="382"/>
        <v>110.60044375436772</v>
      </c>
      <c r="L1123" s="2">
        <f t="shared" si="383"/>
        <v>75.392258864599668</v>
      </c>
      <c r="M1123" s="5">
        <f t="shared" si="384"/>
        <v>0.4135492087732246</v>
      </c>
      <c r="N1123" s="4">
        <f t="shared" si="397"/>
        <v>0.19190401031207438</v>
      </c>
      <c r="O1123" s="4">
        <f t="shared" si="398"/>
        <v>0.22704694925333316</v>
      </c>
      <c r="P1123" s="4">
        <v>0</v>
      </c>
      <c r="Q1123" s="4">
        <f t="shared" si="385"/>
        <v>0</v>
      </c>
      <c r="R1123" s="5">
        <v>0</v>
      </c>
      <c r="S1123" s="5">
        <f t="shared" si="386"/>
        <v>-12.496989230623267</v>
      </c>
      <c r="T1123" s="5">
        <f t="shared" si="387"/>
        <v>23.625327164372877</v>
      </c>
      <c r="U1123" s="6">
        <f t="shared" si="388"/>
        <v>1504.1891380601944</v>
      </c>
      <c r="V1123" s="5">
        <v>0</v>
      </c>
      <c r="W1123" s="5">
        <f t="shared" si="389"/>
        <v>12.970786411839605</v>
      </c>
      <c r="X1123" s="5">
        <f t="shared" si="390"/>
        <v>6.8611019425760791</v>
      </c>
      <c r="Y1123" s="5">
        <v>0</v>
      </c>
      <c r="Z1123" s="5">
        <f t="shared" si="380"/>
        <v>0.47379718121633729</v>
      </c>
      <c r="AA1123" s="5">
        <f t="shared" si="391"/>
        <v>-1.6875708930510456</v>
      </c>
      <c r="AB1123">
        <f t="shared" si="399"/>
        <v>0</v>
      </c>
    </row>
    <row r="1124" spans="1:28" x14ac:dyDescent="0.25">
      <c r="A1124">
        <f t="shared" si="378"/>
        <v>10.919999999999812</v>
      </c>
      <c r="B1124">
        <v>0</v>
      </c>
      <c r="C1124" s="5">
        <f t="shared" si="392"/>
        <v>661.09450613279591</v>
      </c>
      <c r="D1124" s="5">
        <f t="shared" si="393"/>
        <v>-468.32483827161479</v>
      </c>
      <c r="E1124" s="2">
        <f t="shared" si="394"/>
        <v>661.09450613279591</v>
      </c>
      <c r="F1124" s="2">
        <f t="shared" si="395"/>
        <v>0</v>
      </c>
      <c r="G1124" s="3">
        <v>0</v>
      </c>
      <c r="H1124" s="3">
        <f t="shared" si="396"/>
        <v>51.719266521463751</v>
      </c>
      <c r="I1124" s="3">
        <f t="shared" si="379"/>
        <v>-97.782236116133674</v>
      </c>
      <c r="J1124" s="2">
        <f t="shared" si="381"/>
        <v>110.61757649392577</v>
      </c>
      <c r="K1124" s="2">
        <f t="shared" si="382"/>
        <v>110.61757649392577</v>
      </c>
      <c r="L1124" s="2">
        <f t="shared" si="383"/>
        <v>75.403937623671283</v>
      </c>
      <c r="M1124" s="5">
        <f t="shared" si="384"/>
        <v>0.41354611553984832</v>
      </c>
      <c r="N1124" s="4">
        <f t="shared" si="397"/>
        <v>0.19180664824966806</v>
      </c>
      <c r="O1124" s="4">
        <f t="shared" si="398"/>
        <v>0.22699242005971224</v>
      </c>
      <c r="P1124" s="4">
        <v>0</v>
      </c>
      <c r="Q1124" s="4">
        <f t="shared" si="385"/>
        <v>0</v>
      </c>
      <c r="R1124" s="5">
        <v>0</v>
      </c>
      <c r="S1124" s="5">
        <f t="shared" si="386"/>
        <v>-12.499976723909349</v>
      </c>
      <c r="T1124" s="5">
        <f t="shared" si="387"/>
        <v>23.632888818255545</v>
      </c>
      <c r="U1124" s="6">
        <f t="shared" si="388"/>
        <v>1503.5875827240582</v>
      </c>
      <c r="V1124" s="5">
        <v>0</v>
      </c>
      <c r="W1124" s="5">
        <f t="shared" si="389"/>
        <v>12.971918787956863</v>
      </c>
      <c r="X1124" s="5">
        <f t="shared" si="390"/>
        <v>6.8611452523167298</v>
      </c>
      <c r="Y1124" s="5">
        <v>0</v>
      </c>
      <c r="Z1124" s="5">
        <f t="shared" si="380"/>
        <v>0.47194206404751426</v>
      </c>
      <c r="AA1124" s="5">
        <f t="shared" si="391"/>
        <v>-1.6799659294277234</v>
      </c>
      <c r="AB1124">
        <f t="shared" si="399"/>
        <v>0</v>
      </c>
    </row>
    <row r="1125" spans="1:28" x14ac:dyDescent="0.25">
      <c r="A1125">
        <f t="shared" si="378"/>
        <v>10.929999999999811</v>
      </c>
      <c r="B1125">
        <v>0</v>
      </c>
      <c r="C1125" s="5">
        <f t="shared" si="392"/>
        <v>661.61172239511382</v>
      </c>
      <c r="D1125" s="5">
        <f t="shared" si="393"/>
        <v>-469.30274463107258</v>
      </c>
      <c r="E1125" s="2">
        <f t="shared" si="394"/>
        <v>661.61172239511382</v>
      </c>
      <c r="F1125" s="2">
        <f t="shared" si="395"/>
        <v>0</v>
      </c>
      <c r="G1125" s="3">
        <v>0</v>
      </c>
      <c r="H1125" s="3">
        <f t="shared" si="396"/>
        <v>51.723985942104228</v>
      </c>
      <c r="I1125" s="3">
        <f t="shared" si="379"/>
        <v>-97.799035775427953</v>
      </c>
      <c r="J1125" s="2">
        <f t="shared" si="381"/>
        <v>110.63463345780305</v>
      </c>
      <c r="K1125" s="2">
        <f t="shared" si="382"/>
        <v>110.63463345780305</v>
      </c>
      <c r="L1125" s="2">
        <f t="shared" si="383"/>
        <v>75.415564729245432</v>
      </c>
      <c r="M1125" s="5">
        <f t="shared" si="384"/>
        <v>0.41354303056459912</v>
      </c>
      <c r="N1125" s="4">
        <f t="shared" si="397"/>
        <v>0.19170949686990107</v>
      </c>
      <c r="O1125" s="4">
        <f t="shared" si="398"/>
        <v>0.22693797979602254</v>
      </c>
      <c r="P1125" s="4">
        <v>0</v>
      </c>
      <c r="Q1125" s="4">
        <f t="shared" si="385"/>
        <v>0</v>
      </c>
      <c r="R1125" s="5">
        <v>0</v>
      </c>
      <c r="S1125" s="5">
        <f t="shared" si="386"/>
        <v>-12.502951727719488</v>
      </c>
      <c r="T1125" s="5">
        <f t="shared" si="387"/>
        <v>23.640417517056154</v>
      </c>
      <c r="U1125" s="6">
        <f t="shared" si="388"/>
        <v>1502.9862679619387</v>
      </c>
      <c r="V1125" s="5">
        <v>0</v>
      </c>
      <c r="W1125" s="5">
        <f t="shared" si="389"/>
        <v>12.973035926952177</v>
      </c>
      <c r="X1125" s="5">
        <f t="shared" si="390"/>
        <v>6.86118347273809</v>
      </c>
      <c r="Y1125" s="5">
        <v>0</v>
      </c>
      <c r="Z1125" s="5">
        <f t="shared" si="380"/>
        <v>0.47008419923268896</v>
      </c>
      <c r="AA1125" s="5">
        <f t="shared" si="391"/>
        <v>-1.6723990102057549</v>
      </c>
      <c r="AB1125">
        <f t="shared" si="399"/>
        <v>0</v>
      </c>
    </row>
    <row r="1126" spans="1:28" x14ac:dyDescent="0.25">
      <c r="A1126">
        <f t="shared" si="378"/>
        <v>10.939999999999811</v>
      </c>
      <c r="B1126">
        <v>0</v>
      </c>
      <c r="C1126" s="5">
        <f t="shared" si="392"/>
        <v>662.12898575874476</v>
      </c>
      <c r="D1126" s="5">
        <f t="shared" si="393"/>
        <v>-470.28081860877734</v>
      </c>
      <c r="E1126" s="2">
        <f t="shared" si="394"/>
        <v>662.12898575874476</v>
      </c>
      <c r="F1126" s="2">
        <f t="shared" si="395"/>
        <v>0</v>
      </c>
      <c r="G1126" s="3">
        <v>0</v>
      </c>
      <c r="H1126" s="3">
        <f t="shared" si="396"/>
        <v>51.728686784096553</v>
      </c>
      <c r="I1126" s="3">
        <f t="shared" si="379"/>
        <v>-97.815759765530004</v>
      </c>
      <c r="J1126" s="2">
        <f t="shared" si="381"/>
        <v>110.65161496749627</v>
      </c>
      <c r="K1126" s="2">
        <f t="shared" si="382"/>
        <v>110.65161496749627</v>
      </c>
      <c r="L1126" s="2">
        <f t="shared" si="383"/>
        <v>75.427140400474613</v>
      </c>
      <c r="M1126" s="5">
        <f t="shared" si="384"/>
        <v>0.41353995380703884</v>
      </c>
      <c r="N1126" s="4">
        <f t="shared" si="397"/>
        <v>0.19161255521880297</v>
      </c>
      <c r="O1126" s="4">
        <f t="shared" si="398"/>
        <v>0.22688362809298862</v>
      </c>
      <c r="P1126" s="4">
        <v>0</v>
      </c>
      <c r="Q1126" s="4">
        <f t="shared" si="385"/>
        <v>0</v>
      </c>
      <c r="R1126" s="5">
        <v>0</v>
      </c>
      <c r="S1126" s="5">
        <f t="shared" si="386"/>
        <v>-12.505914266573621</v>
      </c>
      <c r="T1126" s="5">
        <f t="shared" si="387"/>
        <v>23.64791340350753</v>
      </c>
      <c r="U1126" s="6">
        <f t="shared" si="388"/>
        <v>1502.3851936776252</v>
      </c>
      <c r="V1126" s="5">
        <v>0</v>
      </c>
      <c r="W1126" s="5">
        <f t="shared" si="389"/>
        <v>12.97413790475033</v>
      </c>
      <c r="X1126" s="5">
        <f t="shared" si="390"/>
        <v>6.8612166135319503</v>
      </c>
      <c r="Y1126" s="5">
        <v>0</v>
      </c>
      <c r="Z1126" s="5">
        <f t="shared" si="380"/>
        <v>0.46822363817670976</v>
      </c>
      <c r="AA1126" s="5">
        <f t="shared" si="391"/>
        <v>-1.6648699829605178</v>
      </c>
      <c r="AB1126">
        <f t="shared" si="399"/>
        <v>0</v>
      </c>
    </row>
    <row r="1127" spans="1:28" x14ac:dyDescent="0.25">
      <c r="A1127">
        <f t="shared" si="378"/>
        <v>10.949999999999811</v>
      </c>
      <c r="B1127">
        <v>0</v>
      </c>
      <c r="C1127" s="5">
        <f t="shared" si="392"/>
        <v>662.64629603776768</v>
      </c>
      <c r="D1127" s="5">
        <f t="shared" si="393"/>
        <v>-471.25905944993178</v>
      </c>
      <c r="E1127" s="2">
        <f t="shared" si="394"/>
        <v>662.64629603776768</v>
      </c>
      <c r="F1127" s="2">
        <f t="shared" si="395"/>
        <v>0</v>
      </c>
      <c r="G1127" s="3">
        <v>0</v>
      </c>
      <c r="H1127" s="3">
        <f t="shared" si="396"/>
        <v>51.733369020478321</v>
      </c>
      <c r="I1127" s="3">
        <f t="shared" si="379"/>
        <v>-97.832408465359606</v>
      </c>
      <c r="J1127" s="2">
        <f t="shared" si="381"/>
        <v>110.6685213434333</v>
      </c>
      <c r="K1127" s="2">
        <f t="shared" si="382"/>
        <v>110.6685213434333</v>
      </c>
      <c r="L1127" s="2">
        <f t="shared" si="383"/>
        <v>75.438664855782747</v>
      </c>
      <c r="M1127" s="5">
        <f t="shared" si="384"/>
        <v>0.4135368852269552</v>
      </c>
      <c r="N1127" s="4">
        <f t="shared" si="397"/>
        <v>0.19151582234688846</v>
      </c>
      <c r="O1127" s="4">
        <f t="shared" si="398"/>
        <v>0.22682936458258107</v>
      </c>
      <c r="P1127" s="4">
        <v>0</v>
      </c>
      <c r="Q1127" s="4">
        <f t="shared" si="385"/>
        <v>0</v>
      </c>
      <c r="R1127" s="5">
        <v>0</v>
      </c>
      <c r="S1127" s="5">
        <f t="shared" si="386"/>
        <v>-12.508864365026064</v>
      </c>
      <c r="T1127" s="5">
        <f t="shared" si="387"/>
        <v>23.655376619925693</v>
      </c>
      <c r="U1127" s="6">
        <f t="shared" si="388"/>
        <v>1501.7843597749459</v>
      </c>
      <c r="V1127" s="5">
        <v>0</v>
      </c>
      <c r="W1127" s="5">
        <f t="shared" si="389"/>
        <v>12.975224796972086</v>
      </c>
      <c r="X1127" s="5">
        <f t="shared" si="390"/>
        <v>6.8612446844042898</v>
      </c>
      <c r="Y1127" s="5">
        <v>0</v>
      </c>
      <c r="Z1127" s="5">
        <f t="shared" si="380"/>
        <v>0.46636043194602195</v>
      </c>
      <c r="AA1127" s="5">
        <f t="shared" si="391"/>
        <v>-1.6573786956700154</v>
      </c>
      <c r="AB1127">
        <f t="shared" si="399"/>
        <v>0</v>
      </c>
    </row>
    <row r="1128" spans="1:28" x14ac:dyDescent="0.25">
      <c r="A1128">
        <f t="shared" si="378"/>
        <v>10.959999999999811</v>
      </c>
      <c r="B1128">
        <v>0</v>
      </c>
      <c r="C1128" s="5">
        <f t="shared" si="392"/>
        <v>663.16365304599401</v>
      </c>
      <c r="D1128" s="5">
        <f t="shared" si="393"/>
        <v>-472.23746640352016</v>
      </c>
      <c r="E1128" s="2">
        <f t="shared" si="394"/>
        <v>663.16365304599401</v>
      </c>
      <c r="F1128" s="2">
        <f t="shared" si="395"/>
        <v>0</v>
      </c>
      <c r="G1128" s="3">
        <v>0</v>
      </c>
      <c r="H1128" s="3">
        <f t="shared" si="396"/>
        <v>51.738032624797782</v>
      </c>
      <c r="I1128" s="3">
        <f t="shared" si="379"/>
        <v>-97.848982252316304</v>
      </c>
      <c r="J1128" s="2">
        <f t="shared" si="381"/>
        <v>110.68535290497452</v>
      </c>
      <c r="K1128" s="2">
        <f t="shared" si="382"/>
        <v>110.68535290497452</v>
      </c>
      <c r="L1128" s="2">
        <f t="shared" si="383"/>
        <v>75.450138312866059</v>
      </c>
      <c r="M1128" s="5">
        <f t="shared" si="384"/>
        <v>0.41353382478435952</v>
      </c>
      <c r="N1128" s="4">
        <f t="shared" si="397"/>
        <v>0.19141929730913645</v>
      </c>
      <c r="O1128" s="4">
        <f t="shared" si="398"/>
        <v>0.22677518889801446</v>
      </c>
      <c r="P1128" s="4">
        <v>0</v>
      </c>
      <c r="Q1128" s="4">
        <f t="shared" si="385"/>
        <v>0</v>
      </c>
      <c r="R1128" s="5">
        <v>0</v>
      </c>
      <c r="S1128" s="5">
        <f t="shared" si="386"/>
        <v>-12.511802047664752</v>
      </c>
      <c r="T1128" s="5">
        <f t="shared" si="387"/>
        <v>23.662807308209434</v>
      </c>
      <c r="U1128" s="6">
        <f t="shared" si="388"/>
        <v>1501.1837661577672</v>
      </c>
      <c r="V1128" s="5">
        <v>0</v>
      </c>
      <c r="W1128" s="5">
        <f t="shared" si="389"/>
        <v>12.976296678934853</v>
      </c>
      <c r="X1128" s="5">
        <f t="shared" si="390"/>
        <v>6.8612676950750169</v>
      </c>
      <c r="Y1128" s="5">
        <v>0</v>
      </c>
      <c r="Z1128" s="5">
        <f t="shared" si="380"/>
        <v>0.46449463127010127</v>
      </c>
      <c r="AA1128" s="5">
        <f t="shared" si="391"/>
        <v>-1.6499249967155478</v>
      </c>
      <c r="AB1128">
        <f t="shared" si="399"/>
        <v>0</v>
      </c>
    </row>
    <row r="1129" spans="1:28" x14ac:dyDescent="0.25">
      <c r="A1129">
        <f t="shared" si="378"/>
        <v>10.969999999999811</v>
      </c>
      <c r="B1129">
        <v>0</v>
      </c>
      <c r="C1129" s="5">
        <f t="shared" si="392"/>
        <v>663.68105659697358</v>
      </c>
      <c r="D1129" s="5">
        <f t="shared" si="393"/>
        <v>-473.21603872229315</v>
      </c>
      <c r="E1129" s="2">
        <f t="shared" si="394"/>
        <v>663.68105659697358</v>
      </c>
      <c r="F1129" s="2">
        <f t="shared" si="395"/>
        <v>0</v>
      </c>
      <c r="G1129" s="3">
        <v>0</v>
      </c>
      <c r="H1129" s="3">
        <f t="shared" si="396"/>
        <v>51.742677571110484</v>
      </c>
      <c r="I1129" s="3">
        <f t="shared" si="379"/>
        <v>-97.865481502283458</v>
      </c>
      <c r="J1129" s="2">
        <f t="shared" si="381"/>
        <v>110.70210997041423</v>
      </c>
      <c r="K1129" s="2">
        <f t="shared" si="382"/>
        <v>110.70210997041423</v>
      </c>
      <c r="L1129" s="2">
        <f t="shared" si="383"/>
        <v>75.461560988694089</v>
      </c>
      <c r="M1129" s="5">
        <f t="shared" si="384"/>
        <v>0.41353077243948605</v>
      </c>
      <c r="N1129" s="4">
        <f t="shared" si="397"/>
        <v>0.1913229791649691</v>
      </c>
      <c r="O1129" s="4">
        <f t="shared" si="398"/>
        <v>0.22672110067374474</v>
      </c>
      <c r="P1129" s="4">
        <v>0</v>
      </c>
      <c r="Q1129" s="4">
        <f t="shared" si="385"/>
        <v>0</v>
      </c>
      <c r="R1129" s="5">
        <v>0</v>
      </c>
      <c r="S1129" s="5">
        <f t="shared" si="386"/>
        <v>-12.514727339110546</v>
      </c>
      <c r="T1129" s="5">
        <f t="shared" si="387"/>
        <v>23.67020560984005</v>
      </c>
      <c r="U1129" s="6">
        <f t="shared" si="388"/>
        <v>1500.5834127299941</v>
      </c>
      <c r="V1129" s="5">
        <v>0</v>
      </c>
      <c r="W1129" s="5">
        <f t="shared" si="389"/>
        <v>12.977353625653324</v>
      </c>
      <c r="X1129" s="5">
        <f t="shared" si="390"/>
        <v>6.8612856552776886</v>
      </c>
      <c r="Y1129" s="5">
        <v>0</v>
      </c>
      <c r="Z1129" s="5">
        <f t="shared" si="380"/>
        <v>0.46262628654277727</v>
      </c>
      <c r="AA1129" s="5">
        <f t="shared" si="391"/>
        <v>-1.6425087348822629</v>
      </c>
      <c r="AB1129">
        <f t="shared" si="399"/>
        <v>0</v>
      </c>
    </row>
    <row r="1130" spans="1:28" x14ac:dyDescent="0.25">
      <c r="A1130">
        <f t="shared" si="378"/>
        <v>10.97999999999981</v>
      </c>
      <c r="B1130">
        <v>0</v>
      </c>
      <c r="C1130" s="5">
        <f t="shared" si="392"/>
        <v>664.19850650399906</v>
      </c>
      <c r="D1130" s="5">
        <f t="shared" si="393"/>
        <v>-474.1947756627527</v>
      </c>
      <c r="E1130" s="2">
        <f t="shared" si="394"/>
        <v>664.19850650399906</v>
      </c>
      <c r="F1130" s="2">
        <f t="shared" si="395"/>
        <v>0</v>
      </c>
      <c r="G1130" s="3">
        <v>0</v>
      </c>
      <c r="H1130" s="3">
        <f t="shared" si="396"/>
        <v>51.747303833975913</v>
      </c>
      <c r="I1130" s="3">
        <f t="shared" si="379"/>
        <v>-97.88190658963228</v>
      </c>
      <c r="J1130" s="2">
        <f t="shared" si="381"/>
        <v>110.71879285698213</v>
      </c>
      <c r="K1130" s="2">
        <f t="shared" si="382"/>
        <v>110.71879285698213</v>
      </c>
      <c r="L1130" s="2">
        <f t="shared" si="383"/>
        <v>75.472933099510655</v>
      </c>
      <c r="M1130" s="5">
        <f t="shared" si="384"/>
        <v>0.41352772815279037</v>
      </c>
      <c r="N1130" s="4">
        <f t="shared" si="397"/>
        <v>0.19122686697823063</v>
      </c>
      <c r="O1130" s="4">
        <f t="shared" si="398"/>
        <v>0.22666709954546688</v>
      </c>
      <c r="P1130" s="4">
        <v>0</v>
      </c>
      <c r="Q1130" s="4">
        <f t="shared" si="385"/>
        <v>0</v>
      </c>
      <c r="R1130" s="5">
        <v>0</v>
      </c>
      <c r="S1130" s="5">
        <f t="shared" si="386"/>
        <v>-12.517640264016523</v>
      </c>
      <c r="T1130" s="5">
        <f t="shared" si="387"/>
        <v>23.677571665881036</v>
      </c>
      <c r="U1130" s="6">
        <f t="shared" si="388"/>
        <v>1499.9832993955706</v>
      </c>
      <c r="V1130" s="5">
        <v>0</v>
      </c>
      <c r="W1130" s="5">
        <f t="shared" si="389"/>
        <v>12.97839571184017</v>
      </c>
      <c r="X1130" s="5">
        <f t="shared" si="390"/>
        <v>6.861298574759263</v>
      </c>
      <c r="Y1130" s="5">
        <v>0</v>
      </c>
      <c r="Z1130" s="5">
        <f t="shared" si="380"/>
        <v>0.4607554478236473</v>
      </c>
      <c r="AA1130" s="5">
        <f t="shared" si="391"/>
        <v>-1.6351297593596996</v>
      </c>
      <c r="AB1130">
        <f t="shared" si="399"/>
        <v>0</v>
      </c>
    </row>
    <row r="1131" spans="1:28" x14ac:dyDescent="0.25">
      <c r="A1131">
        <f t="shared" si="378"/>
        <v>10.98999999999981</v>
      </c>
      <c r="B1131">
        <v>0</v>
      </c>
      <c r="C1131" s="5">
        <f t="shared" si="392"/>
        <v>664.71600258011119</v>
      </c>
      <c r="D1131" s="5">
        <f t="shared" si="393"/>
        <v>-475.17367648513704</v>
      </c>
      <c r="E1131" s="2">
        <f t="shared" si="394"/>
        <v>664.71600258011119</v>
      </c>
      <c r="F1131" s="2">
        <f t="shared" si="395"/>
        <v>0</v>
      </c>
      <c r="G1131" s="3">
        <v>0</v>
      </c>
      <c r="H1131" s="3">
        <f t="shared" si="396"/>
        <v>51.751911388454147</v>
      </c>
      <c r="I1131" s="3">
        <f t="shared" si="379"/>
        <v>-97.898257887225881</v>
      </c>
      <c r="J1131" s="2">
        <f t="shared" si="381"/>
        <v>110.73540188084475</v>
      </c>
      <c r="K1131" s="2">
        <f t="shared" si="382"/>
        <v>110.73540188084475</v>
      </c>
      <c r="L1131" s="2">
        <f t="shared" si="383"/>
        <v>75.484254860834866</v>
      </c>
      <c r="M1131" s="5">
        <f t="shared" si="384"/>
        <v>0.41352469188494806</v>
      </c>
      <c r="N1131" s="4">
        <f t="shared" si="397"/>
        <v>0.1911309598171666</v>
      </c>
      <c r="O1131" s="4">
        <f t="shared" si="398"/>
        <v>0.22661318515011225</v>
      </c>
      <c r="P1131" s="4">
        <v>0</v>
      </c>
      <c r="Q1131" s="4">
        <f t="shared" si="385"/>
        <v>0</v>
      </c>
      <c r="R1131" s="5">
        <v>0</v>
      </c>
      <c r="S1131" s="5">
        <f t="shared" si="386"/>
        <v>-12.520540847067233</v>
      </c>
      <c r="T1131" s="5">
        <f t="shared" si="387"/>
        <v>23.684905616977773</v>
      </c>
      <c r="U1131" s="6">
        <f t="shared" si="388"/>
        <v>1499.3834260584783</v>
      </c>
      <c r="V1131" s="5">
        <v>0</v>
      </c>
      <c r="W1131" s="5">
        <f t="shared" si="389"/>
        <v>12.979423011906688</v>
      </c>
      <c r="X1131" s="5">
        <f t="shared" si="390"/>
        <v>6.8613064632798197</v>
      </c>
      <c r="Y1131" s="5">
        <v>0</v>
      </c>
      <c r="Z1131" s="5">
        <f t="shared" si="380"/>
        <v>0.45888216483945499</v>
      </c>
      <c r="AA1131" s="5">
        <f t="shared" si="391"/>
        <v>-1.6277879197424063</v>
      </c>
      <c r="AB1131">
        <f t="shared" si="399"/>
        <v>0</v>
      </c>
    </row>
    <row r="1132" spans="1:28" x14ac:dyDescent="0.25">
      <c r="A1132">
        <f t="shared" si="378"/>
        <v>10.99999999999981</v>
      </c>
      <c r="B1132">
        <v>0</v>
      </c>
      <c r="C1132" s="5">
        <f t="shared" si="392"/>
        <v>665.23354463810392</v>
      </c>
      <c r="D1132" s="5">
        <f t="shared" si="393"/>
        <v>-476.15274045340527</v>
      </c>
      <c r="E1132" s="2">
        <f t="shared" si="394"/>
        <v>665.23354463810392</v>
      </c>
      <c r="F1132" s="2">
        <f t="shared" si="395"/>
        <v>0</v>
      </c>
      <c r="G1132" s="3">
        <v>0</v>
      </c>
      <c r="H1132" s="3">
        <f t="shared" si="396"/>
        <v>51.756500210102544</v>
      </c>
      <c r="I1132" s="3">
        <f t="shared" si="379"/>
        <v>-97.914535766423299</v>
      </c>
      <c r="J1132" s="2">
        <f t="shared" si="381"/>
        <v>110.7519373571069</v>
      </c>
      <c r="K1132" s="2">
        <f t="shared" si="382"/>
        <v>110.7519373571069</v>
      </c>
      <c r="L1132" s="2">
        <f t="shared" si="383"/>
        <v>75.495526487462087</v>
      </c>
      <c r="M1132" s="5">
        <f t="shared" si="384"/>
        <v>0.41352166359685361</v>
      </c>
      <c r="N1132" s="4">
        <f t="shared" si="397"/>
        <v>0.19103525675440325</v>
      </c>
      <c r="O1132" s="4">
        <f t="shared" si="398"/>
        <v>0.22655935712584629</v>
      </c>
      <c r="P1132" s="4">
        <v>0</v>
      </c>
      <c r="Q1132" s="4">
        <f t="shared" si="385"/>
        <v>0</v>
      </c>
      <c r="R1132" s="5">
        <v>0</v>
      </c>
      <c r="S1132" s="5">
        <f t="shared" si="386"/>
        <v>-12.523429112978048</v>
      </c>
      <c r="T1132" s="5">
        <f t="shared" si="387"/>
        <v>23.692207603357314</v>
      </c>
      <c r="U1132" s="6">
        <f t="shared" si="388"/>
        <v>1498.7837926227371</v>
      </c>
      <c r="V1132" s="5">
        <v>0</v>
      </c>
      <c r="W1132" s="5">
        <f t="shared" si="389"/>
        <v>12.980435599963478</v>
      </c>
      <c r="X1132" s="5">
        <f t="shared" si="390"/>
        <v>6.8613093306123032</v>
      </c>
      <c r="Y1132" s="5">
        <v>0</v>
      </c>
      <c r="Z1132" s="5">
        <f t="shared" si="380"/>
        <v>0.45700648698542956</v>
      </c>
      <c r="AA1132" s="5">
        <f t="shared" si="391"/>
        <v>-1.6204830660303813</v>
      </c>
      <c r="AB1132">
        <f t="shared" si="399"/>
        <v>0</v>
      </c>
    </row>
    <row r="1133" spans="1:28" x14ac:dyDescent="0.25">
      <c r="A1133">
        <f t="shared" si="378"/>
        <v>11.00999999999981</v>
      </c>
      <c r="B1133">
        <v>0</v>
      </c>
      <c r="C1133" s="5">
        <f t="shared" si="392"/>
        <v>665.75113249052936</v>
      </c>
      <c r="D1133" s="5">
        <f t="shared" si="393"/>
        <v>-477.13196683522278</v>
      </c>
      <c r="E1133" s="2">
        <f t="shared" si="394"/>
        <v>665.75113249052936</v>
      </c>
      <c r="F1133" s="2">
        <f t="shared" si="395"/>
        <v>0</v>
      </c>
      <c r="G1133" s="3">
        <v>0</v>
      </c>
      <c r="H1133" s="3">
        <f t="shared" si="396"/>
        <v>51.761070274972397</v>
      </c>
      <c r="I1133" s="3">
        <f t="shared" si="379"/>
        <v>-97.930740597083599</v>
      </c>
      <c r="J1133" s="2">
        <f t="shared" si="381"/>
        <v>110.76839959981325</v>
      </c>
      <c r="K1133" s="2">
        <f t="shared" si="382"/>
        <v>110.76839959981325</v>
      </c>
      <c r="L1133" s="2">
        <f t="shared" si="383"/>
        <v>75.506748193465057</v>
      </c>
      <c r="M1133" s="5">
        <f t="shared" si="384"/>
        <v>0.41351864324961862</v>
      </c>
      <c r="N1133" s="4">
        <f t="shared" si="397"/>
        <v>0.19093975686692666</v>
      </c>
      <c r="O1133" s="4">
        <f t="shared" si="398"/>
        <v>0.22650561511206582</v>
      </c>
      <c r="P1133" s="4">
        <v>0</v>
      </c>
      <c r="Q1133" s="4">
        <f t="shared" si="385"/>
        <v>0</v>
      </c>
      <c r="R1133" s="5">
        <v>0</v>
      </c>
      <c r="S1133" s="5">
        <f t="shared" si="386"/>
        <v>-12.5263050864944</v>
      </c>
      <c r="T1133" s="5">
        <f t="shared" si="387"/>
        <v>23.699477764828078</v>
      </c>
      <c r="U1133" s="6">
        <f t="shared" si="388"/>
        <v>1498.1843989924059</v>
      </c>
      <c r="V1133" s="5">
        <v>0</v>
      </c>
      <c r="W1133" s="5">
        <f t="shared" si="389"/>
        <v>12.981433549821123</v>
      </c>
      <c r="X1133" s="5">
        <f t="shared" si="390"/>
        <v>6.8613071865422599</v>
      </c>
      <c r="Y1133" s="5">
        <v>0</v>
      </c>
      <c r="Z1133" s="5">
        <f t="shared" si="380"/>
        <v>0.45512846332672297</v>
      </c>
      <c r="AA1133" s="5">
        <f t="shared" si="391"/>
        <v>-1.6132150486296624</v>
      </c>
      <c r="AB1133">
        <f t="shared" si="399"/>
        <v>0</v>
      </c>
    </row>
    <row r="1134" spans="1:28" x14ac:dyDescent="0.25">
      <c r="A1134">
        <f t="shared" si="378"/>
        <v>11.01999999999981</v>
      </c>
      <c r="B1134">
        <v>0</v>
      </c>
      <c r="C1134" s="5">
        <f t="shared" si="392"/>
        <v>666.26876594970224</v>
      </c>
      <c r="D1134" s="5">
        <f t="shared" si="393"/>
        <v>-478.11135490194602</v>
      </c>
      <c r="E1134" s="2">
        <f t="shared" si="394"/>
        <v>666.26876594970224</v>
      </c>
      <c r="F1134" s="2">
        <f t="shared" si="395"/>
        <v>0</v>
      </c>
      <c r="G1134" s="3">
        <v>0</v>
      </c>
      <c r="H1134" s="3">
        <f t="shared" si="396"/>
        <v>51.765621559605663</v>
      </c>
      <c r="I1134" s="3">
        <f t="shared" si="379"/>
        <v>-97.946872747569898</v>
      </c>
      <c r="J1134" s="2">
        <f t="shared" si="381"/>
        <v>110.78478892194975</v>
      </c>
      <c r="K1134" s="2">
        <f t="shared" si="382"/>
        <v>110.78478892194975</v>
      </c>
      <c r="L1134" s="2">
        <f t="shared" si="383"/>
        <v>75.517920192194779</v>
      </c>
      <c r="M1134" s="5">
        <f t="shared" si="384"/>
        <v>0.4135156308045711</v>
      </c>
      <c r="N1134" s="4">
        <f t="shared" si="397"/>
        <v>0.19084445923606216</v>
      </c>
      <c r="O1134" s="4">
        <f t="shared" si="398"/>
        <v>0.22645195874939661</v>
      </c>
      <c r="P1134" s="4">
        <v>0</v>
      </c>
      <c r="Q1134" s="4">
        <f t="shared" si="385"/>
        <v>0</v>
      </c>
      <c r="R1134" s="5">
        <v>0</v>
      </c>
      <c r="S1134" s="5">
        <f t="shared" si="386"/>
        <v>-12.529168792391133</v>
      </c>
      <c r="T1134" s="5">
        <f t="shared" si="387"/>
        <v>23.706716240779677</v>
      </c>
      <c r="U1134" s="6">
        <f t="shared" si="388"/>
        <v>1497.585245071582</v>
      </c>
      <c r="V1134" s="5">
        <v>0</v>
      </c>
      <c r="W1134" s="5">
        <f t="shared" si="389"/>
        <v>12.982416934990853</v>
      </c>
      <c r="X1134" s="5">
        <f t="shared" si="390"/>
        <v>6.8613000408675715</v>
      </c>
      <c r="Y1134" s="5">
        <v>0</v>
      </c>
      <c r="Z1134" s="5">
        <f t="shared" si="380"/>
        <v>0.45324814259972079</v>
      </c>
      <c r="AA1134" s="5">
        <f t="shared" si="391"/>
        <v>-1.6059837183527499</v>
      </c>
      <c r="AB1134">
        <f t="shared" si="399"/>
        <v>0</v>
      </c>
    </row>
    <row r="1135" spans="1:28" x14ac:dyDescent="0.25">
      <c r="A1135">
        <f t="shared" si="378"/>
        <v>11.029999999999809</v>
      </c>
      <c r="B1135">
        <v>0</v>
      </c>
      <c r="C1135" s="5">
        <f t="shared" si="392"/>
        <v>666.7864448277054</v>
      </c>
      <c r="D1135" s="5">
        <f t="shared" si="393"/>
        <v>-479.09090392860764</v>
      </c>
      <c r="E1135" s="2">
        <f t="shared" si="394"/>
        <v>666.7864448277054</v>
      </c>
      <c r="F1135" s="2">
        <f t="shared" si="395"/>
        <v>0</v>
      </c>
      <c r="G1135" s="3">
        <v>0</v>
      </c>
      <c r="H1135" s="3">
        <f t="shared" si="396"/>
        <v>51.77015404103166</v>
      </c>
      <c r="I1135" s="3">
        <f t="shared" si="379"/>
        <v>-97.962932584753432</v>
      </c>
      <c r="J1135" s="2">
        <f t="shared" si="381"/>
        <v>110.80110563544523</v>
      </c>
      <c r="K1135" s="2">
        <f t="shared" si="382"/>
        <v>110.80110563544523</v>
      </c>
      <c r="L1135" s="2">
        <f t="shared" si="383"/>
        <v>75.529042696281678</v>
      </c>
      <c r="M1135" s="5">
        <f t="shared" si="384"/>
        <v>0.41351262622325352</v>
      </c>
      <c r="N1135" s="4">
        <f t="shared" si="397"/>
        <v>0.19074936294745432</v>
      </c>
      <c r="O1135" s="4">
        <f t="shared" si="398"/>
        <v>0.22639838767969103</v>
      </c>
      <c r="P1135" s="4">
        <v>0</v>
      </c>
      <c r="Q1135" s="4">
        <f t="shared" si="385"/>
        <v>0</v>
      </c>
      <c r="R1135" s="5">
        <v>0</v>
      </c>
      <c r="S1135" s="5">
        <f t="shared" si="386"/>
        <v>-12.532020255471766</v>
      </c>
      <c r="T1135" s="5">
        <f t="shared" si="387"/>
        <v>23.713923170182639</v>
      </c>
      <c r="U1135" s="6">
        <f t="shared" si="388"/>
        <v>1496.9863307644002</v>
      </c>
      <c r="V1135" s="5">
        <v>0</v>
      </c>
      <c r="W1135" s="5">
        <f t="shared" si="389"/>
        <v>12.983385828685265</v>
      </c>
      <c r="X1135" s="5">
        <f t="shared" si="390"/>
        <v>6.8612879033982157</v>
      </c>
      <c r="Y1135" s="5">
        <v>0</v>
      </c>
      <c r="Z1135" s="5">
        <f t="shared" si="380"/>
        <v>0.45136557321349891</v>
      </c>
      <c r="AA1135" s="5">
        <f t="shared" si="391"/>
        <v>-1.5987889264191466</v>
      </c>
      <c r="AB1135">
        <f t="shared" si="399"/>
        <v>0</v>
      </c>
    </row>
    <row r="1136" spans="1:28" x14ac:dyDescent="0.25">
      <c r="A1136">
        <f t="shared" si="378"/>
        <v>11.039999999999809</v>
      </c>
      <c r="B1136">
        <v>0</v>
      </c>
      <c r="C1136" s="5">
        <f t="shared" si="392"/>
        <v>667.30416893639438</v>
      </c>
      <c r="D1136" s="5">
        <f t="shared" si="393"/>
        <v>-480.07061319390152</v>
      </c>
      <c r="E1136" s="2">
        <f t="shared" si="394"/>
        <v>667.30416893639438</v>
      </c>
      <c r="F1136" s="2">
        <f t="shared" si="395"/>
        <v>0</v>
      </c>
      <c r="G1136" s="3">
        <v>0</v>
      </c>
      <c r="H1136" s="3">
        <f t="shared" si="396"/>
        <v>51.774667696763792</v>
      </c>
      <c r="I1136" s="3">
        <f t="shared" si="379"/>
        <v>-97.978920474017627</v>
      </c>
      <c r="J1136" s="2">
        <f t="shared" si="381"/>
        <v>110.81735005117288</v>
      </c>
      <c r="K1136" s="2">
        <f t="shared" si="382"/>
        <v>110.81735005117288</v>
      </c>
      <c r="L1136" s="2">
        <f t="shared" si="383"/>
        <v>75.540115917636584</v>
      </c>
      <c r="M1136" s="5">
        <f t="shared" si="384"/>
        <v>0.41350962946742215</v>
      </c>
      <c r="N1136" s="4">
        <f t="shared" si="397"/>
        <v>0.19065446709104608</v>
      </c>
      <c r="O1136" s="4">
        <f t="shared" si="398"/>
        <v>0.22634490154602527</v>
      </c>
      <c r="P1136" s="4">
        <v>0</v>
      </c>
      <c r="Q1136" s="4">
        <f t="shared" si="385"/>
        <v>0</v>
      </c>
      <c r="R1136" s="5">
        <v>0</v>
      </c>
      <c r="S1136" s="5">
        <f t="shared" si="386"/>
        <v>-12.534859500567839</v>
      </c>
      <c r="T1136" s="5">
        <f t="shared" si="387"/>
        <v>23.72109869158826</v>
      </c>
      <c r="U1136" s="6">
        <f t="shared" si="388"/>
        <v>1496.3876559750347</v>
      </c>
      <c r="V1136" s="5">
        <v>0</v>
      </c>
      <c r="W1136" s="5">
        <f t="shared" si="389"/>
        <v>12.984340303818961</v>
      </c>
      <c r="X1136" s="5">
        <f t="shared" si="390"/>
        <v>6.8612707839559821</v>
      </c>
      <c r="Y1136" s="5">
        <v>0</v>
      </c>
      <c r="Z1136" s="5">
        <f t="shared" si="380"/>
        <v>0.44948080325112194</v>
      </c>
      <c r="AA1136" s="5">
        <f t="shared" si="391"/>
        <v>-1.5916305244557591</v>
      </c>
      <c r="AB1136">
        <f t="shared" si="399"/>
        <v>0</v>
      </c>
    </row>
    <row r="1137" spans="1:28" x14ac:dyDescent="0.25">
      <c r="A1137">
        <f t="shared" si="378"/>
        <v>11.049999999999809</v>
      </c>
      <c r="B1137">
        <v>0</v>
      </c>
      <c r="C1137" s="5">
        <f t="shared" si="392"/>
        <v>667.82193808740215</v>
      </c>
      <c r="D1137" s="5">
        <f t="shared" si="393"/>
        <v>-481.05048198016794</v>
      </c>
      <c r="E1137" s="2">
        <f t="shared" si="394"/>
        <v>667.82193808740215</v>
      </c>
      <c r="F1137" s="2">
        <f t="shared" si="395"/>
        <v>0</v>
      </c>
      <c r="G1137" s="3">
        <v>0</v>
      </c>
      <c r="H1137" s="3">
        <f t="shared" si="396"/>
        <v>51.779162504796304</v>
      </c>
      <c r="I1137" s="3">
        <f t="shared" si="379"/>
        <v>-97.994836779262187</v>
      </c>
      <c r="J1137" s="2">
        <f t="shared" si="381"/>
        <v>110.83352247895192</v>
      </c>
      <c r="K1137" s="2">
        <f t="shared" si="382"/>
        <v>110.83352247895192</v>
      </c>
      <c r="L1137" s="2">
        <f t="shared" si="383"/>
        <v>75.551140067451882</v>
      </c>
      <c r="M1137" s="5">
        <f t="shared" si="384"/>
        <v>0.41350664049904517</v>
      </c>
      <c r="N1137" s="4">
        <f t="shared" si="397"/>
        <v>0.19055977076105876</v>
      </c>
      <c r="O1137" s="4">
        <f t="shared" si="398"/>
        <v>0.22629149999269696</v>
      </c>
      <c r="P1137" s="4">
        <v>0</v>
      </c>
      <c r="Q1137" s="4">
        <f t="shared" si="385"/>
        <v>0</v>
      </c>
      <c r="R1137" s="5">
        <v>0</v>
      </c>
      <c r="S1137" s="5">
        <f t="shared" si="386"/>
        <v>-12.537686552538208</v>
      </c>
      <c r="T1137" s="5">
        <f t="shared" si="387"/>
        <v>23.728242943128411</v>
      </c>
      <c r="U1137" s="6">
        <f t="shared" si="388"/>
        <v>1495.789220607697</v>
      </c>
      <c r="V1137" s="5">
        <v>0</v>
      </c>
      <c r="W1137" s="5">
        <f t="shared" si="389"/>
        <v>12.985280433009283</v>
      </c>
      <c r="X1137" s="5">
        <f t="shared" si="390"/>
        <v>6.861248692374236</v>
      </c>
      <c r="Y1137" s="5">
        <v>0</v>
      </c>
      <c r="Z1137" s="5">
        <f t="shared" si="380"/>
        <v>0.44759388047107507</v>
      </c>
      <c r="AA1137" s="5">
        <f t="shared" si="391"/>
        <v>-1.5845083644973528</v>
      </c>
      <c r="AB1137">
        <f t="shared" si="399"/>
        <v>0</v>
      </c>
    </row>
    <row r="1138" spans="1:28" x14ac:dyDescent="0.25">
      <c r="A1138">
        <f t="shared" si="378"/>
        <v>11.059999999999809</v>
      </c>
      <c r="B1138">
        <v>0</v>
      </c>
      <c r="C1138" s="5">
        <f t="shared" si="392"/>
        <v>668.33975209214407</v>
      </c>
      <c r="D1138" s="5">
        <f t="shared" si="393"/>
        <v>-482.03050957337882</v>
      </c>
      <c r="E1138" s="2">
        <f t="shared" si="394"/>
        <v>668.33975209214407</v>
      </c>
      <c r="F1138" s="2">
        <f t="shared" si="395"/>
        <v>0</v>
      </c>
      <c r="G1138" s="3">
        <v>0</v>
      </c>
      <c r="H1138" s="3">
        <f t="shared" si="396"/>
        <v>51.783638443601014</v>
      </c>
      <c r="I1138" s="3">
        <f t="shared" si="379"/>
        <v>-98.010681862907163</v>
      </c>
      <c r="J1138" s="2">
        <f t="shared" si="381"/>
        <v>110.84962322754909</v>
      </c>
      <c r="K1138" s="2">
        <f t="shared" si="382"/>
        <v>110.84962322754909</v>
      </c>
      <c r="L1138" s="2">
        <f t="shared" si="383"/>
        <v>75.562115356202511</v>
      </c>
      <c r="M1138" s="5">
        <f t="shared" si="384"/>
        <v>0.41350365928030208</v>
      </c>
      <c r="N1138" s="4">
        <f t="shared" si="397"/>
        <v>0.19046527305597188</v>
      </c>
      <c r="O1138" s="4">
        <f t="shared" si="398"/>
        <v>0.22623818266522261</v>
      </c>
      <c r="P1138" s="4">
        <v>0</v>
      </c>
      <c r="Q1138" s="4">
        <f t="shared" si="385"/>
        <v>0</v>
      </c>
      <c r="R1138" s="5">
        <v>0</v>
      </c>
      <c r="S1138" s="5">
        <f t="shared" si="386"/>
        <v>-12.54050143626837</v>
      </c>
      <c r="T1138" s="5">
        <f t="shared" si="387"/>
        <v>23.735356062515375</v>
      </c>
      <c r="U1138" s="6">
        <f t="shared" si="388"/>
        <v>1495.1910245666384</v>
      </c>
      <c r="V1138" s="5">
        <v>0</v>
      </c>
      <c r="W1138" s="5">
        <f t="shared" si="389"/>
        <v>12.986206288576982</v>
      </c>
      <c r="X1138" s="5">
        <f t="shared" si="390"/>
        <v>6.8612216384976552</v>
      </c>
      <c r="Y1138" s="5">
        <v>0</v>
      </c>
      <c r="Z1138" s="5">
        <f t="shared" si="380"/>
        <v>0.44570485230861223</v>
      </c>
      <c r="AA1138" s="5">
        <f t="shared" si="391"/>
        <v>-1.5774222989869671</v>
      </c>
      <c r="AB1138">
        <f t="shared" si="399"/>
        <v>0</v>
      </c>
    </row>
    <row r="1139" spans="1:28" x14ac:dyDescent="0.25">
      <c r="A1139">
        <f t="shared" si="378"/>
        <v>11.069999999999808</v>
      </c>
      <c r="B1139">
        <v>0</v>
      </c>
      <c r="C1139" s="5">
        <f t="shared" si="392"/>
        <v>668.85761076182268</v>
      </c>
      <c r="D1139" s="5">
        <f t="shared" si="393"/>
        <v>-483.01069526312284</v>
      </c>
      <c r="E1139" s="2">
        <f t="shared" si="394"/>
        <v>668.85761076182268</v>
      </c>
      <c r="F1139" s="2">
        <f t="shared" si="395"/>
        <v>0</v>
      </c>
      <c r="G1139" s="3">
        <v>0</v>
      </c>
      <c r="H1139" s="3">
        <f t="shared" si="396"/>
        <v>51.7880954921241</v>
      </c>
      <c r="I1139" s="3">
        <f t="shared" si="379"/>
        <v>-98.026456085897038</v>
      </c>
      <c r="J1139" s="2">
        <f t="shared" si="381"/>
        <v>110.86565260468034</v>
      </c>
      <c r="K1139" s="2">
        <f t="shared" si="382"/>
        <v>110.86565260468034</v>
      </c>
      <c r="L1139" s="2">
        <f t="shared" si="383"/>
        <v>75.573041993647124</v>
      </c>
      <c r="M1139" s="5">
        <f t="shared" si="384"/>
        <v>0.41350068577358196</v>
      </c>
      <c r="N1139" s="4">
        <f t="shared" si="397"/>
        <v>0.19037097307850301</v>
      </c>
      <c r="O1139" s="4">
        <f t="shared" si="398"/>
        <v>0.22618494921033486</v>
      </c>
      <c r="P1139" s="4">
        <v>0</v>
      </c>
      <c r="Q1139" s="4">
        <f t="shared" si="385"/>
        <v>0</v>
      </c>
      <c r="R1139" s="5">
        <v>0</v>
      </c>
      <c r="S1139" s="5">
        <f t="shared" si="386"/>
        <v>-12.543304176669789</v>
      </c>
      <c r="T1139" s="5">
        <f t="shared" si="387"/>
        <v>23.742438187041714</v>
      </c>
      <c r="U1139" s="6">
        <f t="shared" si="388"/>
        <v>1494.5930677561469</v>
      </c>
      <c r="V1139" s="5">
        <v>0</v>
      </c>
      <c r="W1139" s="5">
        <f t="shared" si="389"/>
        <v>12.987117942546924</v>
      </c>
      <c r="X1139" s="5">
        <f t="shared" si="390"/>
        <v>6.8611896321819748</v>
      </c>
      <c r="Y1139" s="5">
        <v>0</v>
      </c>
      <c r="Z1139" s="5">
        <f t="shared" si="380"/>
        <v>0.44381376587713461</v>
      </c>
      <c r="AA1139" s="5">
        <f t="shared" si="391"/>
        <v>-1.5703721807763102</v>
      </c>
      <c r="AB1139">
        <f t="shared" si="399"/>
        <v>0</v>
      </c>
    </row>
    <row r="1140" spans="1:28" x14ac:dyDescent="0.25">
      <c r="A1140">
        <f t="shared" si="378"/>
        <v>11.079999999999808</v>
      </c>
      <c r="B1140">
        <v>0</v>
      </c>
      <c r="C1140" s="5">
        <f t="shared" si="392"/>
        <v>669.37551390743215</v>
      </c>
      <c r="D1140" s="5">
        <f t="shared" si="393"/>
        <v>-483.99103834259085</v>
      </c>
      <c r="E1140" s="2">
        <f t="shared" si="394"/>
        <v>669.37551390743215</v>
      </c>
      <c r="F1140" s="2">
        <f t="shared" si="395"/>
        <v>0</v>
      </c>
      <c r="G1140" s="3">
        <v>0</v>
      </c>
      <c r="H1140" s="3">
        <f t="shared" si="396"/>
        <v>51.792533629782874</v>
      </c>
      <c r="I1140" s="3">
        <f t="shared" si="379"/>
        <v>-98.042159807704806</v>
      </c>
      <c r="J1140" s="2">
        <f t="shared" si="381"/>
        <v>110.88161091701238</v>
      </c>
      <c r="K1140" s="2">
        <f t="shared" si="382"/>
        <v>110.88161091701238</v>
      </c>
      <c r="L1140" s="2">
        <f t="shared" si="383"/>
        <v>75.583920188829154</v>
      </c>
      <c r="M1140" s="5">
        <f t="shared" si="384"/>
        <v>0.4134977199414821</v>
      </c>
      <c r="N1140" s="4">
        <f t="shared" si="397"/>
        <v>0.19027686993558793</v>
      </c>
      <c r="O1140" s="4">
        <f t="shared" si="398"/>
        <v>0.22613179927598012</v>
      </c>
      <c r="P1140" s="4">
        <v>0</v>
      </c>
      <c r="Q1140" s="4">
        <f t="shared" si="385"/>
        <v>0</v>
      </c>
      <c r="R1140" s="5">
        <v>0</v>
      </c>
      <c r="S1140" s="5">
        <f t="shared" si="386"/>
        <v>-12.546094798679205</v>
      </c>
      <c r="T1140" s="5">
        <f t="shared" si="387"/>
        <v>23.749489453580093</v>
      </c>
      <c r="U1140" s="6">
        <f t="shared" si="388"/>
        <v>1493.9953500805489</v>
      </c>
      <c r="V1140" s="5">
        <v>0</v>
      </c>
      <c r="W1140" s="5">
        <f t="shared" si="389"/>
        <v>12.988015466648793</v>
      </c>
      <c r="X1140" s="5">
        <f t="shared" si="390"/>
        <v>6.8611526832937422</v>
      </c>
      <c r="Y1140" s="5">
        <v>0</v>
      </c>
      <c r="Z1140" s="5">
        <f t="shared" si="380"/>
        <v>0.44192066796958862</v>
      </c>
      <c r="AA1140" s="5">
        <f t="shared" si="391"/>
        <v>-1.5633578631261642</v>
      </c>
      <c r="AB1140">
        <f t="shared" si="399"/>
        <v>0</v>
      </c>
    </row>
    <row r="1141" spans="1:28" x14ac:dyDescent="0.25">
      <c r="A1141">
        <f t="shared" si="378"/>
        <v>11.089999999999808</v>
      </c>
      <c r="B1141">
        <v>0</v>
      </c>
      <c r="C1141" s="5">
        <f t="shared" si="392"/>
        <v>669.89346133976335</v>
      </c>
      <c r="D1141" s="5">
        <f t="shared" si="393"/>
        <v>-484.97153810856105</v>
      </c>
      <c r="E1141" s="2">
        <f t="shared" si="394"/>
        <v>669.89346133976335</v>
      </c>
      <c r="F1141" s="2">
        <f t="shared" si="395"/>
        <v>0</v>
      </c>
      <c r="G1141" s="3">
        <v>0</v>
      </c>
      <c r="H1141" s="3">
        <f t="shared" si="396"/>
        <v>51.796952836462566</v>
      </c>
      <c r="I1141" s="3">
        <f t="shared" si="379"/>
        <v>-98.057793386336073</v>
      </c>
      <c r="J1141" s="2">
        <f t="shared" si="381"/>
        <v>110.89749847016434</v>
      </c>
      <c r="K1141" s="2">
        <f t="shared" si="382"/>
        <v>110.89749847016434</v>
      </c>
      <c r="L1141" s="2">
        <f t="shared" si="383"/>
        <v>75.594750150077928</v>
      </c>
      <c r="M1141" s="5">
        <f t="shared" si="384"/>
        <v>0.41349476174680738</v>
      </c>
      <c r="N1141" s="4">
        <f t="shared" si="397"/>
        <v>0.19018296273836083</v>
      </c>
      <c r="O1141" s="4">
        <f t="shared" si="398"/>
        <v>0.22607873251131619</v>
      </c>
      <c r="P1141" s="4">
        <v>0</v>
      </c>
      <c r="Q1141" s="4">
        <f t="shared" si="385"/>
        <v>0</v>
      </c>
      <c r="R1141" s="5">
        <v>0</v>
      </c>
      <c r="S1141" s="5">
        <f t="shared" si="386"/>
        <v>-12.548873327257985</v>
      </c>
      <c r="T1141" s="5">
        <f t="shared" si="387"/>
        <v>23.756509998583233</v>
      </c>
      <c r="U1141" s="6">
        <f t="shared" si="388"/>
        <v>1493.3978714442103</v>
      </c>
      <c r="V1141" s="5">
        <v>0</v>
      </c>
      <c r="W1141" s="5">
        <f t="shared" si="389"/>
        <v>12.988898932317795</v>
      </c>
      <c r="X1141" s="5">
        <f t="shared" si="390"/>
        <v>6.861110801710061</v>
      </c>
      <c r="Y1141" s="5">
        <v>0</v>
      </c>
      <c r="Z1141" s="5">
        <f t="shared" si="380"/>
        <v>0.44002560505981059</v>
      </c>
      <c r="AA1141" s="5">
        <f t="shared" si="391"/>
        <v>-1.5563791997067042</v>
      </c>
      <c r="AB1141">
        <f t="shared" si="399"/>
        <v>0</v>
      </c>
    </row>
    <row r="1142" spans="1:28" x14ac:dyDescent="0.25">
      <c r="A1142">
        <f t="shared" si="378"/>
        <v>11.099999999999808</v>
      </c>
      <c r="B1142">
        <v>0</v>
      </c>
      <c r="C1142" s="5">
        <f t="shared" si="392"/>
        <v>670.41145286940821</v>
      </c>
      <c r="D1142" s="5">
        <f t="shared" si="393"/>
        <v>-485.95219386138439</v>
      </c>
      <c r="E1142" s="2">
        <f t="shared" si="394"/>
        <v>670.41145286940821</v>
      </c>
      <c r="F1142" s="2">
        <f t="shared" si="395"/>
        <v>0</v>
      </c>
      <c r="G1142" s="3">
        <v>0</v>
      </c>
      <c r="H1142" s="3">
        <f t="shared" si="396"/>
        <v>51.801353092513168</v>
      </c>
      <c r="I1142" s="3">
        <f t="shared" si="379"/>
        <v>-98.07335717833314</v>
      </c>
      <c r="J1142" s="2">
        <f t="shared" si="381"/>
        <v>110.91331556870948</v>
      </c>
      <c r="K1142" s="2">
        <f t="shared" si="382"/>
        <v>110.91331556870948</v>
      </c>
      <c r="L1142" s="2">
        <f t="shared" si="383"/>
        <v>75.60553208500987</v>
      </c>
      <c r="M1142" s="5">
        <f t="shared" si="384"/>
        <v>0.41349181115256817</v>
      </c>
      <c r="N1142" s="4">
        <f t="shared" si="397"/>
        <v>0.19008925060213416</v>
      </c>
      <c r="O1142" s="4">
        <f t="shared" si="398"/>
        <v>0.22602574856670909</v>
      </c>
      <c r="P1142" s="4">
        <v>0</v>
      </c>
      <c r="Q1142" s="4">
        <f t="shared" si="385"/>
        <v>0</v>
      </c>
      <c r="R1142" s="5">
        <v>0</v>
      </c>
      <c r="S1142" s="5">
        <f t="shared" si="386"/>
        <v>-12.551639787391446</v>
      </c>
      <c r="T1142" s="5">
        <f t="shared" si="387"/>
        <v>23.763499958083759</v>
      </c>
      <c r="U1142" s="6">
        <f t="shared" si="388"/>
        <v>1492.8006317515344</v>
      </c>
      <c r="V1142" s="5">
        <v>0</v>
      </c>
      <c r="W1142" s="5">
        <f t="shared" si="389"/>
        <v>12.989768410695362</v>
      </c>
      <c r="X1142" s="5">
        <f t="shared" si="390"/>
        <v>6.861063997318344</v>
      </c>
      <c r="Y1142" s="5">
        <v>0</v>
      </c>
      <c r="Z1142" s="5">
        <f t="shared" si="380"/>
        <v>0.43812862330391589</v>
      </c>
      <c r="AA1142" s="5">
        <f t="shared" si="391"/>
        <v>-1.549436044597897</v>
      </c>
      <c r="AB1142">
        <f t="shared" si="399"/>
        <v>0</v>
      </c>
    </row>
    <row r="1143" spans="1:28" x14ac:dyDescent="0.25">
      <c r="A1143">
        <f t="shared" si="378"/>
        <v>11.109999999999808</v>
      </c>
      <c r="B1143">
        <v>0</v>
      </c>
      <c r="C1143" s="5">
        <f t="shared" si="392"/>
        <v>670.92948830676448</v>
      </c>
      <c r="D1143" s="5">
        <f t="shared" si="393"/>
        <v>-486.93300490496995</v>
      </c>
      <c r="E1143" s="2">
        <f t="shared" si="394"/>
        <v>670.92948830676448</v>
      </c>
      <c r="F1143" s="2">
        <f t="shared" si="395"/>
        <v>0</v>
      </c>
      <c r="G1143" s="3">
        <v>0</v>
      </c>
      <c r="H1143" s="3">
        <f t="shared" si="396"/>
        <v>51.805734378746209</v>
      </c>
      <c r="I1143" s="3">
        <f t="shared" si="379"/>
        <v>-98.088851538779124</v>
      </c>
      <c r="J1143" s="2">
        <f t="shared" si="381"/>
        <v>110.92906251617678</v>
      </c>
      <c r="K1143" s="2">
        <f t="shared" si="382"/>
        <v>110.92906251617678</v>
      </c>
      <c r="L1143" s="2">
        <f t="shared" si="383"/>
        <v>75.616266200529495</v>
      </c>
      <c r="M1143" s="5">
        <f t="shared" si="384"/>
        <v>0.41348886812197988</v>
      </c>
      <c r="N1143" s="4">
        <f t="shared" si="397"/>
        <v>0.18999573264637939</v>
      </c>
      <c r="O1143" s="4">
        <f t="shared" si="398"/>
        <v>0.22597284709373089</v>
      </c>
      <c r="P1143" s="4">
        <v>0</v>
      </c>
      <c r="Q1143" s="4">
        <f t="shared" si="385"/>
        <v>0</v>
      </c>
      <c r="R1143" s="5">
        <v>0</v>
      </c>
      <c r="S1143" s="5">
        <f t="shared" si="386"/>
        <v>-12.554394204088199</v>
      </c>
      <c r="T1143" s="5">
        <f t="shared" si="387"/>
        <v>23.770459467694156</v>
      </c>
      <c r="U1143" s="6">
        <f t="shared" si="388"/>
        <v>1492.2036309069626</v>
      </c>
      <c r="V1143" s="5">
        <v>0</v>
      </c>
      <c r="W1143" s="5">
        <f t="shared" si="389"/>
        <v>12.990623972629862</v>
      </c>
      <c r="X1143" s="5">
        <f t="shared" si="390"/>
        <v>6.861012280016058</v>
      </c>
      <c r="Y1143" s="5">
        <v>0</v>
      </c>
      <c r="Z1143" s="5">
        <f t="shared" si="380"/>
        <v>0.43622976854166318</v>
      </c>
      <c r="AA1143" s="5">
        <f t="shared" si="391"/>
        <v>-1.5425282522897845</v>
      </c>
      <c r="AB1143">
        <f t="shared" si="399"/>
        <v>0</v>
      </c>
    </row>
    <row r="1144" spans="1:28" x14ac:dyDescent="0.25">
      <c r="A1144">
        <f t="shared" si="378"/>
        <v>11.119999999999807</v>
      </c>
      <c r="B1144">
        <v>0</v>
      </c>
      <c r="C1144" s="5">
        <f t="shared" si="392"/>
        <v>671.44756746204041</v>
      </c>
      <c r="D1144" s="5">
        <f t="shared" si="393"/>
        <v>-487.91397054677037</v>
      </c>
      <c r="E1144" s="2">
        <f t="shared" si="394"/>
        <v>671.44756746204041</v>
      </c>
      <c r="F1144" s="2">
        <f t="shared" si="395"/>
        <v>0</v>
      </c>
      <c r="G1144" s="3">
        <v>0</v>
      </c>
      <c r="H1144" s="3">
        <f t="shared" si="396"/>
        <v>51.810096676431627</v>
      </c>
      <c r="I1144" s="3">
        <f t="shared" si="379"/>
        <v>-98.104276821302022</v>
      </c>
      <c r="J1144" s="2">
        <f t="shared" si="381"/>
        <v>110.94473961505273</v>
      </c>
      <c r="K1144" s="2">
        <f t="shared" si="382"/>
        <v>110.94473961505273</v>
      </c>
      <c r="L1144" s="2">
        <f t="shared" si="383"/>
        <v>75.626952702830749</v>
      </c>
      <c r="M1144" s="5">
        <f t="shared" si="384"/>
        <v>0.41348593261846139</v>
      </c>
      <c r="N1144" s="4">
        <f t="shared" si="397"/>
        <v>0.18990240799470728</v>
      </c>
      <c r="O1144" s="4">
        <f t="shared" si="398"/>
        <v>0.22592002774515707</v>
      </c>
      <c r="P1144" s="4">
        <v>0</v>
      </c>
      <c r="Q1144" s="4">
        <f t="shared" si="385"/>
        <v>0</v>
      </c>
      <c r="R1144" s="5">
        <v>0</v>
      </c>
      <c r="S1144" s="5">
        <f t="shared" si="386"/>
        <v>-12.557136602379494</v>
      </c>
      <c r="T1144" s="5">
        <f t="shared" si="387"/>
        <v>23.777388662606686</v>
      </c>
      <c r="U1144" s="6">
        <f t="shared" si="388"/>
        <v>1491.6068688149751</v>
      </c>
      <c r="V1144" s="5">
        <v>0</v>
      </c>
      <c r="W1144" s="5">
        <f t="shared" si="389"/>
        <v>12.991465688677328</v>
      </c>
      <c r="X1144" s="5">
        <f t="shared" si="390"/>
        <v>6.8609556597104895</v>
      </c>
      <c r="Y1144" s="5">
        <v>0</v>
      </c>
      <c r="Z1144" s="5">
        <f t="shared" si="380"/>
        <v>0.43432908629783462</v>
      </c>
      <c r="AA1144" s="5">
        <f t="shared" si="391"/>
        <v>-1.5356556776828256</v>
      </c>
      <c r="AB1144">
        <f t="shared" si="399"/>
        <v>0</v>
      </c>
    </row>
    <row r="1145" spans="1:28" x14ac:dyDescent="0.25">
      <c r="A1145">
        <f t="shared" si="378"/>
        <v>11.129999999999807</v>
      </c>
      <c r="B1145">
        <v>0</v>
      </c>
      <c r="C1145" s="5">
        <f t="shared" si="392"/>
        <v>671.96569014525903</v>
      </c>
      <c r="D1145" s="5">
        <f t="shared" si="393"/>
        <v>-488.89509009776725</v>
      </c>
      <c r="E1145" s="2">
        <f t="shared" si="394"/>
        <v>671.96569014525903</v>
      </c>
      <c r="F1145" s="2">
        <f t="shared" si="395"/>
        <v>0</v>
      </c>
      <c r="G1145" s="3">
        <v>0</v>
      </c>
      <c r="H1145" s="3">
        <f t="shared" si="396"/>
        <v>51.814439967294604</v>
      </c>
      <c r="I1145" s="3">
        <f t="shared" si="379"/>
        <v>-98.119633378078845</v>
      </c>
      <c r="J1145" s="2">
        <f t="shared" si="381"/>
        <v>110.96034716678287</v>
      </c>
      <c r="K1145" s="2">
        <f t="shared" si="382"/>
        <v>110.96034716678287</v>
      </c>
      <c r="L1145" s="2">
        <f t="shared" si="383"/>
        <v>75.637591797398002</v>
      </c>
      <c r="M1145" s="5">
        <f t="shared" si="384"/>
        <v>0.41348300460563375</v>
      </c>
      <c r="N1145" s="4">
        <f t="shared" si="397"/>
        <v>0.18980927577484843</v>
      </c>
      <c r="O1145" s="4">
        <f t="shared" si="398"/>
        <v>0.22586729017496396</v>
      </c>
      <c r="P1145" s="4">
        <v>0</v>
      </c>
      <c r="Q1145" s="4">
        <f t="shared" si="385"/>
        <v>0</v>
      </c>
      <c r="R1145" s="5">
        <v>0</v>
      </c>
      <c r="S1145" s="5">
        <f t="shared" si="386"/>
        <v>-12.559867007318548</v>
      </c>
      <c r="T1145" s="5">
        <f t="shared" si="387"/>
        <v>23.78428767759333</v>
      </c>
      <c r="U1145" s="6">
        <f t="shared" si="388"/>
        <v>1491.0103453800898</v>
      </c>
      <c r="V1145" s="5">
        <v>0</v>
      </c>
      <c r="W1145" s="5">
        <f t="shared" si="389"/>
        <v>12.992293629102154</v>
      </c>
      <c r="X1145" s="5">
        <f t="shared" si="390"/>
        <v>6.8608941463184916</v>
      </c>
      <c r="Y1145" s="5">
        <v>0</v>
      </c>
      <c r="Z1145" s="5">
        <f t="shared" si="380"/>
        <v>0.43242662178360547</v>
      </c>
      <c r="AA1145" s="5">
        <f t="shared" si="391"/>
        <v>-1.5288181760881798</v>
      </c>
      <c r="AB1145">
        <f t="shared" si="399"/>
        <v>0</v>
      </c>
    </row>
    <row r="1146" spans="1:28" x14ac:dyDescent="0.25">
      <c r="A1146">
        <f t="shared" si="378"/>
        <v>11.139999999999807</v>
      </c>
      <c r="B1146">
        <v>0</v>
      </c>
      <c r="C1146" s="5">
        <f t="shared" si="392"/>
        <v>672.48385616626308</v>
      </c>
      <c r="D1146" s="5">
        <f t="shared" si="393"/>
        <v>-489.87636287245687</v>
      </c>
      <c r="E1146" s="2">
        <f t="shared" si="394"/>
        <v>672.48385616626308</v>
      </c>
      <c r="F1146" s="2">
        <f t="shared" si="395"/>
        <v>0</v>
      </c>
      <c r="G1146" s="3">
        <v>0</v>
      </c>
      <c r="H1146" s="3">
        <f t="shared" si="396"/>
        <v>51.818764233512439</v>
      </c>
      <c r="I1146" s="3">
        <f t="shared" si="379"/>
        <v>-98.134921559839725</v>
      </c>
      <c r="J1146" s="2">
        <f t="shared" si="381"/>
        <v>110.97588547177375</v>
      </c>
      <c r="K1146" s="2">
        <f t="shared" si="382"/>
        <v>110.97588547177375</v>
      </c>
      <c r="L1146" s="2">
        <f t="shared" si="383"/>
        <v>75.648183689007325</v>
      </c>
      <c r="M1146" s="5">
        <f t="shared" si="384"/>
        <v>0.41348008404731923</v>
      </c>
      <c r="N1146" s="4">
        <f t="shared" si="397"/>
        <v>0.18971633511863353</v>
      </c>
      <c r="O1146" s="4">
        <f t="shared" si="398"/>
        <v>0.22581463403832566</v>
      </c>
      <c r="P1146" s="4">
        <v>0</v>
      </c>
      <c r="Q1146" s="4">
        <f t="shared" si="385"/>
        <v>0</v>
      </c>
      <c r="R1146" s="5">
        <v>0</v>
      </c>
      <c r="S1146" s="5">
        <f t="shared" si="386"/>
        <v>-12.562585443979932</v>
      </c>
      <c r="T1146" s="5">
        <f t="shared" si="387"/>
        <v>23.791156647005781</v>
      </c>
      <c r="U1146" s="6">
        <f t="shared" si="388"/>
        <v>1490.4140605068626</v>
      </c>
      <c r="V1146" s="5">
        <v>0</v>
      </c>
      <c r="W1146" s="5">
        <f t="shared" si="389"/>
        <v>12.993107863877828</v>
      </c>
      <c r="X1146" s="5">
        <f t="shared" si="390"/>
        <v>6.8608277497662398</v>
      </c>
      <c r="Y1146" s="5">
        <v>0</v>
      </c>
      <c r="Z1146" s="5">
        <f t="shared" si="380"/>
        <v>0.43052241989789586</v>
      </c>
      <c r="AA1146" s="5">
        <f t="shared" si="391"/>
        <v>-1.5220156032279775</v>
      </c>
      <c r="AB1146">
        <f t="shared" si="399"/>
        <v>0</v>
      </c>
    </row>
    <row r="1147" spans="1:28" x14ac:dyDescent="0.25">
      <c r="A1147">
        <f t="shared" si="378"/>
        <v>11.149999999999807</v>
      </c>
      <c r="B1147">
        <v>0</v>
      </c>
      <c r="C1147" s="5">
        <f t="shared" si="392"/>
        <v>673.00206533471919</v>
      </c>
      <c r="D1147" s="5">
        <f t="shared" si="393"/>
        <v>-490.85778818883546</v>
      </c>
      <c r="E1147" s="2">
        <f t="shared" si="394"/>
        <v>673.00206533471919</v>
      </c>
      <c r="F1147" s="2">
        <f t="shared" si="395"/>
        <v>0</v>
      </c>
      <c r="G1147" s="3">
        <v>0</v>
      </c>
      <c r="H1147" s="3">
        <f t="shared" si="396"/>
        <v>51.823069457711419</v>
      </c>
      <c r="I1147" s="3">
        <f t="shared" si="379"/>
        <v>-98.15014171587201</v>
      </c>
      <c r="J1147" s="2">
        <f t="shared" si="381"/>
        <v>110.99135482939444</v>
      </c>
      <c r="K1147" s="2">
        <f t="shared" si="382"/>
        <v>110.99135482939444</v>
      </c>
      <c r="L1147" s="2">
        <f t="shared" si="383"/>
        <v>75.65872858172763</v>
      </c>
      <c r="M1147" s="5">
        <f t="shared" si="384"/>
        <v>0.41347717090753983</v>
      </c>
      <c r="N1147" s="4">
        <f t="shared" si="397"/>
        <v>0.18962358516197486</v>
      </c>
      <c r="O1147" s="4">
        <f t="shared" si="398"/>
        <v>0.22576205899161225</v>
      </c>
      <c r="P1147" s="4">
        <v>0</v>
      </c>
      <c r="Q1147" s="4">
        <f t="shared" si="385"/>
        <v>0</v>
      </c>
      <c r="R1147" s="5">
        <v>0</v>
      </c>
      <c r="S1147" s="5">
        <f t="shared" si="386"/>
        <v>-12.565291937458882</v>
      </c>
      <c r="T1147" s="5">
        <f t="shared" si="387"/>
        <v>23.797995704775396</v>
      </c>
      <c r="U1147" s="6">
        <f t="shared" si="388"/>
        <v>1489.8180140998891</v>
      </c>
      <c r="V1147" s="5">
        <v>0</v>
      </c>
      <c r="W1147" s="5">
        <f t="shared" si="389"/>
        <v>12.993908462687671</v>
      </c>
      <c r="X1147" s="5">
        <f t="shared" si="390"/>
        <v>6.8607564799889973</v>
      </c>
      <c r="Y1147" s="5">
        <v>0</v>
      </c>
      <c r="Z1147" s="5">
        <f t="shared" si="380"/>
        <v>0.42861652522878835</v>
      </c>
      <c r="AA1147" s="5">
        <f t="shared" si="391"/>
        <v>-1.5152478152356075</v>
      </c>
      <c r="AB1147">
        <f t="shared" si="399"/>
        <v>0</v>
      </c>
    </row>
    <row r="1148" spans="1:28" x14ac:dyDescent="0.25">
      <c r="A1148">
        <f t="shared" si="378"/>
        <v>11.159999999999807</v>
      </c>
      <c r="B1148">
        <v>0</v>
      </c>
      <c r="C1148" s="5">
        <f t="shared" si="392"/>
        <v>673.52031746012256</v>
      </c>
      <c r="D1148" s="5">
        <f t="shared" si="393"/>
        <v>-491.8393653683849</v>
      </c>
      <c r="E1148" s="2">
        <f t="shared" si="394"/>
        <v>673.52031746012256</v>
      </c>
      <c r="F1148" s="2">
        <f t="shared" si="395"/>
        <v>0</v>
      </c>
      <c r="G1148" s="3">
        <v>0</v>
      </c>
      <c r="H1148" s="3">
        <f t="shared" si="396"/>
        <v>51.827355622963708</v>
      </c>
      <c r="I1148" s="3">
        <f t="shared" si="379"/>
        <v>-98.165294194024369</v>
      </c>
      <c r="J1148" s="2">
        <f t="shared" si="381"/>
        <v>111.00675553797842</v>
      </c>
      <c r="K1148" s="2">
        <f t="shared" si="382"/>
        <v>111.00675553797842</v>
      </c>
      <c r="L1148" s="2">
        <f t="shared" si="383"/>
        <v>75.669226678921888</v>
      </c>
      <c r="M1148" s="5">
        <f t="shared" si="384"/>
        <v>0.41347426515051638</v>
      </c>
      <c r="N1148" s="4">
        <f t="shared" si="397"/>
        <v>0.18953102504484617</v>
      </c>
      <c r="O1148" s="4">
        <f t="shared" si="398"/>
        <v>0.22570956469238626</v>
      </c>
      <c r="P1148" s="4">
        <v>0</v>
      </c>
      <c r="Q1148" s="4">
        <f t="shared" si="385"/>
        <v>0</v>
      </c>
      <c r="R1148" s="5">
        <v>0</v>
      </c>
      <c r="S1148" s="5">
        <f t="shared" si="386"/>
        <v>-12.567986512870695</v>
      </c>
      <c r="T1148" s="5">
        <f t="shared" si="387"/>
        <v>23.804804984413206</v>
      </c>
      <c r="U1148" s="6">
        <f t="shared" si="388"/>
        <v>1489.2222060638001</v>
      </c>
      <c r="V1148" s="5">
        <v>0</v>
      </c>
      <c r="W1148" s="5">
        <f t="shared" si="389"/>
        <v>12.99469549492551</v>
      </c>
      <c r="X1148" s="5">
        <f t="shared" si="390"/>
        <v>6.8606803469308568</v>
      </c>
      <c r="Y1148" s="5">
        <v>0</v>
      </c>
      <c r="Z1148" s="5">
        <f t="shared" si="380"/>
        <v>0.42670898205481578</v>
      </c>
      <c r="AA1148" s="5">
        <f t="shared" si="391"/>
        <v>-1.5085146686559376</v>
      </c>
      <c r="AB1148">
        <f t="shared" si="399"/>
        <v>0</v>
      </c>
    </row>
    <row r="1149" spans="1:28" x14ac:dyDescent="0.25">
      <c r="A1149">
        <f t="shared" ref="A1149:A1158" si="400">A1148+dt</f>
        <v>11.169999999999806</v>
      </c>
      <c r="B1149">
        <v>0</v>
      </c>
      <c r="C1149" s="5">
        <f t="shared" si="392"/>
        <v>674.03861235180125</v>
      </c>
      <c r="D1149" s="5">
        <f t="shared" si="393"/>
        <v>-492.82109373605857</v>
      </c>
      <c r="E1149" s="2">
        <f t="shared" si="394"/>
        <v>674.03861235180125</v>
      </c>
      <c r="F1149" s="2">
        <f t="shared" si="395"/>
        <v>0</v>
      </c>
      <c r="G1149" s="3">
        <v>0</v>
      </c>
      <c r="H1149" s="3">
        <f t="shared" si="396"/>
        <v>51.831622712784259</v>
      </c>
      <c r="I1149" s="3">
        <f t="shared" ref="I1149:I1158" si="401">I1148+AA1148*dt</f>
        <v>-98.180379340710928</v>
      </c>
      <c r="J1149" s="2">
        <f t="shared" si="381"/>
        <v>111.02208789482529</v>
      </c>
      <c r="K1149" s="2">
        <f t="shared" si="382"/>
        <v>111.02208789482529</v>
      </c>
      <c r="L1149" s="2">
        <f t="shared" si="383"/>
        <v>75.679678183248313</v>
      </c>
      <c r="M1149" s="5">
        <f t="shared" si="384"/>
        <v>0.41347136674066715</v>
      </c>
      <c r="N1149" s="4">
        <f t="shared" si="397"/>
        <v>0.18943865391126427</v>
      </c>
      <c r="O1149" s="4">
        <f t="shared" si="398"/>
        <v>0.22565715079940071</v>
      </c>
      <c r="P1149" s="4">
        <v>0</v>
      </c>
      <c r="Q1149" s="4">
        <f t="shared" si="385"/>
        <v>0</v>
      </c>
      <c r="R1149" s="5">
        <v>0</v>
      </c>
      <c r="S1149" s="5">
        <f t="shared" si="386"/>
        <v>-12.570669195350071</v>
      </c>
      <c r="T1149" s="5">
        <f t="shared" si="387"/>
        <v>23.811584619009928</v>
      </c>
      <c r="U1149" s="6">
        <f t="shared" si="388"/>
        <v>1488.6266363032676</v>
      </c>
      <c r="V1149" s="5">
        <v>0</v>
      </c>
      <c r="W1149" s="5">
        <f t="shared" si="389"/>
        <v>12.995469029696476</v>
      </c>
      <c r="X1149" s="5">
        <f t="shared" si="390"/>
        <v>6.8605993605445255</v>
      </c>
      <c r="Y1149" s="5">
        <v>0</v>
      </c>
      <c r="Z1149" s="5">
        <f t="shared" ref="Z1149:Z1158" si="402">S1149+W1149</f>
        <v>0.42479983434640545</v>
      </c>
      <c r="AA1149" s="5">
        <f t="shared" si="391"/>
        <v>-1.5018160204455455</v>
      </c>
      <c r="AB1149">
        <f t="shared" si="399"/>
        <v>0</v>
      </c>
    </row>
    <row r="1150" spans="1:28" x14ac:dyDescent="0.25">
      <c r="A1150">
        <f t="shared" si="400"/>
        <v>11.179999999999806</v>
      </c>
      <c r="B1150">
        <v>0</v>
      </c>
      <c r="C1150" s="5">
        <f t="shared" si="392"/>
        <v>674.55694981892077</v>
      </c>
      <c r="D1150" s="5">
        <f t="shared" si="393"/>
        <v>-493.8029726202667</v>
      </c>
      <c r="E1150" s="2">
        <f t="shared" si="394"/>
        <v>674.55694981892077</v>
      </c>
      <c r="F1150" s="2">
        <f t="shared" si="395"/>
        <v>0</v>
      </c>
      <c r="G1150" s="3">
        <v>0</v>
      </c>
      <c r="H1150" s="3">
        <f t="shared" si="396"/>
        <v>51.835870711127725</v>
      </c>
      <c r="I1150" s="3">
        <f t="shared" si="401"/>
        <v>-98.195397500915391</v>
      </c>
      <c r="J1150" s="2">
        <f t="shared" si="381"/>
        <v>111.03735219620256</v>
      </c>
      <c r="K1150" s="2">
        <f t="shared" si="382"/>
        <v>111.03735219620256</v>
      </c>
      <c r="L1150" s="2">
        <f t="shared" si="383"/>
        <v>75.690083296661598</v>
      </c>
      <c r="M1150" s="5">
        <f t="shared" si="384"/>
        <v>0.4134684756426068</v>
      </c>
      <c r="N1150" s="4">
        <f t="shared" si="397"/>
        <v>0.1893464709092697</v>
      </c>
      <c r="O1150" s="4">
        <f t="shared" si="398"/>
        <v>0.22560481697259613</v>
      </c>
      <c r="P1150" s="4">
        <v>0</v>
      </c>
      <c r="Q1150" s="4">
        <f t="shared" si="385"/>
        <v>0</v>
      </c>
      <c r="R1150" s="5">
        <v>0</v>
      </c>
      <c r="S1150" s="5">
        <f t="shared" si="386"/>
        <v>-12.573340010050476</v>
      </c>
      <c r="T1150" s="5">
        <f t="shared" si="387"/>
        <v>23.818334741235979</v>
      </c>
      <c r="U1150" s="6">
        <f t="shared" si="388"/>
        <v>1488.0313047230002</v>
      </c>
      <c r="V1150" s="5">
        <v>0</v>
      </c>
      <c r="W1150" s="5">
        <f t="shared" si="389"/>
        <v>12.996229135817686</v>
      </c>
      <c r="X1150" s="5">
        <f t="shared" si="390"/>
        <v>6.8605135307910601</v>
      </c>
      <c r="Y1150" s="5">
        <v>0</v>
      </c>
      <c r="Z1150" s="5">
        <f t="shared" si="402"/>
        <v>0.42288912576720961</v>
      </c>
      <c r="AA1150" s="5">
        <f t="shared" si="391"/>
        <v>-1.49515172797296</v>
      </c>
      <c r="AB1150">
        <f t="shared" si="399"/>
        <v>0</v>
      </c>
    </row>
    <row r="1151" spans="1:28" x14ac:dyDescent="0.25">
      <c r="A1151">
        <f t="shared" si="400"/>
        <v>11.189999999999806</v>
      </c>
      <c r="B1151">
        <v>0</v>
      </c>
      <c r="C1151" s="5">
        <f t="shared" si="392"/>
        <v>675.07532967048826</v>
      </c>
      <c r="D1151" s="5">
        <f t="shared" si="393"/>
        <v>-494.78500135286225</v>
      </c>
      <c r="E1151" s="2">
        <f t="shared" si="394"/>
        <v>675.07532967048826</v>
      </c>
      <c r="F1151" s="2">
        <f t="shared" si="395"/>
        <v>0</v>
      </c>
      <c r="G1151" s="3">
        <v>0</v>
      </c>
      <c r="H1151" s="3">
        <f t="shared" si="396"/>
        <v>51.840099602385401</v>
      </c>
      <c r="I1151" s="3">
        <f t="shared" si="401"/>
        <v>-98.210349018195117</v>
      </c>
      <c r="J1151" s="2">
        <f t="shared" si="381"/>
        <v>111.05254873734748</v>
      </c>
      <c r="K1151" s="2">
        <f t="shared" si="382"/>
        <v>111.05254873734748</v>
      </c>
      <c r="L1151" s="2">
        <f t="shared" si="383"/>
        <v>75.700442220414089</v>
      </c>
      <c r="M1151" s="5">
        <f t="shared" si="384"/>
        <v>0.41346559182114506</v>
      </c>
      <c r="N1151" s="4">
        <f t="shared" si="397"/>
        <v>0.18925447519090779</v>
      </c>
      <c r="O1151" s="4">
        <f t="shared" si="398"/>
        <v>0.22555256287309783</v>
      </c>
      <c r="P1151" s="4">
        <v>0</v>
      </c>
      <c r="Q1151" s="4">
        <f t="shared" si="385"/>
        <v>0</v>
      </c>
      <c r="R1151" s="5">
        <v>0</v>
      </c>
      <c r="S1151" s="5">
        <f t="shared" si="386"/>
        <v>-12.575998982143537</v>
      </c>
      <c r="T1151" s="5">
        <f t="shared" si="387"/>
        <v>23.825055483341526</v>
      </c>
      <c r="U1151" s="6">
        <f t="shared" si="388"/>
        <v>1487.4362112277447</v>
      </c>
      <c r="V1151" s="5">
        <v>0</v>
      </c>
      <c r="W1151" s="5">
        <f t="shared" si="389"/>
        <v>12.996975881818983</v>
      </c>
      <c r="X1151" s="5">
        <f t="shared" si="390"/>
        <v>6.8604228676396479</v>
      </c>
      <c r="Y1151" s="5">
        <v>0</v>
      </c>
      <c r="Z1151" s="5">
        <f t="shared" si="402"/>
        <v>0.4209768996754466</v>
      </c>
      <c r="AA1151" s="5">
        <f t="shared" si="391"/>
        <v>-1.4885216490188249</v>
      </c>
      <c r="AB1151">
        <f t="shared" si="399"/>
        <v>0</v>
      </c>
    </row>
    <row r="1152" spans="1:28" x14ac:dyDescent="0.25">
      <c r="A1152">
        <f t="shared" si="400"/>
        <v>11.199999999999806</v>
      </c>
      <c r="B1152">
        <v>0</v>
      </c>
      <c r="C1152" s="5">
        <f t="shared" si="392"/>
        <v>675.59375171535703</v>
      </c>
      <c r="D1152" s="5">
        <f t="shared" si="393"/>
        <v>-495.76717926912664</v>
      </c>
      <c r="E1152" s="2">
        <f t="shared" si="394"/>
        <v>675.59375171535703</v>
      </c>
      <c r="F1152" s="2">
        <f t="shared" si="395"/>
        <v>0</v>
      </c>
      <c r="G1152" s="3">
        <v>0</v>
      </c>
      <c r="H1152" s="3">
        <f t="shared" si="396"/>
        <v>51.844309371382153</v>
      </c>
      <c r="I1152" s="3">
        <f t="shared" si="401"/>
        <v>-98.225234234685303</v>
      </c>
      <c r="J1152" s="2">
        <f t="shared" si="381"/>
        <v>111.06767781246882</v>
      </c>
      <c r="K1152" s="2">
        <f t="shared" si="382"/>
        <v>111.06767781246882</v>
      </c>
      <c r="L1152" s="2">
        <f t="shared" si="383"/>
        <v>75.710755155057129</v>
      </c>
      <c r="M1152" s="5">
        <f t="shared" si="384"/>
        <v>0.41346271524128564</v>
      </c>
      <c r="N1152" s="4">
        <f t="shared" si="397"/>
        <v>0.1891626659122099</v>
      </c>
      <c r="O1152" s="4">
        <f t="shared" si="398"/>
        <v>0.22550038816321347</v>
      </c>
      <c r="P1152" s="4">
        <v>0</v>
      </c>
      <c r="Q1152" s="4">
        <f t="shared" si="385"/>
        <v>0</v>
      </c>
      <c r="R1152" s="5">
        <v>0</v>
      </c>
      <c r="S1152" s="5">
        <f t="shared" si="386"/>
        <v>-12.578646136818387</v>
      </c>
      <c r="T1152" s="5">
        <f t="shared" si="387"/>
        <v>23.831746977156548</v>
      </c>
      <c r="U1152" s="6">
        <f t="shared" si="388"/>
        <v>1486.8413557222862</v>
      </c>
      <c r="V1152" s="5">
        <v>0</v>
      </c>
      <c r="W1152" s="5">
        <f t="shared" si="389"/>
        <v>12.9977093359437</v>
      </c>
      <c r="X1152" s="5">
        <f t="shared" si="390"/>
        <v>6.8603273810673668</v>
      </c>
      <c r="Y1152" s="5">
        <v>0</v>
      </c>
      <c r="Z1152" s="5">
        <f t="shared" si="402"/>
        <v>0.41906319912531309</v>
      </c>
      <c r="AA1152" s="5">
        <f t="shared" si="391"/>
        <v>-1.4819256417760833</v>
      </c>
      <c r="AB1152">
        <f t="shared" si="399"/>
        <v>0</v>
      </c>
    </row>
    <row r="1153" spans="1:28" x14ac:dyDescent="0.25">
      <c r="A1153">
        <f t="shared" si="400"/>
        <v>11.209999999999805</v>
      </c>
      <c r="B1153">
        <v>0</v>
      </c>
      <c r="C1153" s="5">
        <f t="shared" si="392"/>
        <v>676.11221576223079</v>
      </c>
      <c r="D1153" s="5">
        <f t="shared" si="393"/>
        <v>-496.74950570775559</v>
      </c>
      <c r="E1153" s="2">
        <f t="shared" si="394"/>
        <v>676.11221576223079</v>
      </c>
      <c r="F1153" s="2">
        <f t="shared" si="395"/>
        <v>0</v>
      </c>
      <c r="G1153" s="3">
        <v>0</v>
      </c>
      <c r="H1153" s="3">
        <f t="shared" si="396"/>
        <v>51.848500003373402</v>
      </c>
      <c r="I1153" s="3">
        <f t="shared" si="401"/>
        <v>-98.240053491103069</v>
      </c>
      <c r="J1153" s="2">
        <f t="shared" si="381"/>
        <v>111.08273971474868</v>
      </c>
      <c r="K1153" s="2">
        <f t="shared" si="382"/>
        <v>111.08273971474868</v>
      </c>
      <c r="L1153" s="2">
        <f t="shared" si="383"/>
        <v>75.721022300442186</v>
      </c>
      <c r="M1153" s="5">
        <f t="shared" si="384"/>
        <v>0.41345984586822543</v>
      </c>
      <c r="N1153" s="4">
        <f t="shared" si="397"/>
        <v>0.18907104223317478</v>
      </c>
      <c r="O1153" s="4">
        <f t="shared" si="398"/>
        <v>0.22544829250643036</v>
      </c>
      <c r="P1153" s="4">
        <v>0</v>
      </c>
      <c r="Q1153" s="4">
        <f t="shared" si="385"/>
        <v>0</v>
      </c>
      <c r="R1153" s="5">
        <v>0</v>
      </c>
      <c r="S1153" s="5">
        <f t="shared" si="386"/>
        <v>-12.581281499281072</v>
      </c>
      <c r="T1153" s="5">
        <f t="shared" si="387"/>
        <v>23.838409354090889</v>
      </c>
      <c r="U1153" s="6">
        <f t="shared" si="388"/>
        <v>1486.2467381114477</v>
      </c>
      <c r="V1153" s="5">
        <v>0</v>
      </c>
      <c r="W1153" s="5">
        <f t="shared" si="389"/>
        <v>12.998429566149383</v>
      </c>
      <c r="X1153" s="5">
        <f t="shared" si="390"/>
        <v>6.8602270810589516</v>
      </c>
      <c r="Y1153" s="5">
        <v>0</v>
      </c>
      <c r="Z1153" s="5">
        <f t="shared" si="402"/>
        <v>0.41714806686831096</v>
      </c>
      <c r="AA1153" s="5">
        <f t="shared" si="391"/>
        <v>-1.4753635648501593</v>
      </c>
      <c r="AB1153">
        <f t="shared" si="399"/>
        <v>0</v>
      </c>
    </row>
    <row r="1154" spans="1:28" x14ac:dyDescent="0.25">
      <c r="A1154">
        <f t="shared" si="400"/>
        <v>11.219999999999805</v>
      </c>
      <c r="B1154">
        <v>0</v>
      </c>
      <c r="C1154" s="5">
        <f t="shared" si="392"/>
        <v>676.63072161966784</v>
      </c>
      <c r="D1154" s="5">
        <f t="shared" si="393"/>
        <v>-497.73198001084489</v>
      </c>
      <c r="E1154" s="2">
        <f t="shared" si="394"/>
        <v>676.63072161966784</v>
      </c>
      <c r="F1154" s="2">
        <f t="shared" si="395"/>
        <v>0</v>
      </c>
      <c r="G1154" s="3">
        <v>0</v>
      </c>
      <c r="H1154" s="3">
        <f t="shared" si="396"/>
        <v>51.852671484042084</v>
      </c>
      <c r="I1154" s="3">
        <f t="shared" si="401"/>
        <v>-98.254807126751572</v>
      </c>
      <c r="J1154" s="2">
        <f t="shared" si="381"/>
        <v>111.09773473634439</v>
      </c>
      <c r="K1154" s="2">
        <f t="shared" si="382"/>
        <v>111.09773473634439</v>
      </c>
      <c r="L1154" s="2">
        <f t="shared" si="383"/>
        <v>75.731243855722141</v>
      </c>
      <c r="M1154" s="5">
        <f t="shared" si="384"/>
        <v>0.41345698366735256</v>
      </c>
      <c r="N1154" s="4">
        <f t="shared" si="397"/>
        <v>0.18897960331774963</v>
      </c>
      <c r="O1154" s="4">
        <f t="shared" si="398"/>
        <v>0.22539627556741265</v>
      </c>
      <c r="P1154" s="4">
        <v>0</v>
      </c>
      <c r="Q1154" s="4">
        <f t="shared" si="385"/>
        <v>0</v>
      </c>
      <c r="R1154" s="5">
        <v>0</v>
      </c>
      <c r="S1154" s="5">
        <f t="shared" si="386"/>
        <v>-12.583905094753909</v>
      </c>
      <c r="T1154" s="5">
        <f t="shared" si="387"/>
        <v>23.845042745134336</v>
      </c>
      <c r="U1154" s="6">
        <f t="shared" si="388"/>
        <v>1485.6523583000901</v>
      </c>
      <c r="V1154" s="5">
        <v>0</v>
      </c>
      <c r="W1154" s="5">
        <f t="shared" si="389"/>
        <v>12.999136640108517</v>
      </c>
      <c r="X1154" s="5">
        <f t="shared" si="390"/>
        <v>6.8601219776065543</v>
      </c>
      <c r="Y1154" s="5">
        <v>0</v>
      </c>
      <c r="Z1154" s="5">
        <f t="shared" si="402"/>
        <v>0.41523154535460804</v>
      </c>
      <c r="AA1154" s="5">
        <f t="shared" si="391"/>
        <v>-1.4688352772591102</v>
      </c>
      <c r="AB1154">
        <f t="shared" si="399"/>
        <v>0</v>
      </c>
    </row>
    <row r="1155" spans="1:28" x14ac:dyDescent="0.25">
      <c r="A1155">
        <f t="shared" si="400"/>
        <v>11.229999999999805</v>
      </c>
      <c r="B1155">
        <v>0</v>
      </c>
      <c r="C1155" s="5">
        <f t="shared" si="392"/>
        <v>677.1492690960855</v>
      </c>
      <c r="D1155" s="5">
        <f t="shared" si="393"/>
        <v>-498.71460152387624</v>
      </c>
      <c r="E1155" s="2">
        <f t="shared" si="394"/>
        <v>677.1492690960855</v>
      </c>
      <c r="F1155" s="2">
        <f t="shared" si="395"/>
        <v>0</v>
      </c>
      <c r="G1155" s="3">
        <v>0</v>
      </c>
      <c r="H1155" s="3">
        <f t="shared" si="396"/>
        <v>51.856823799495629</v>
      </c>
      <c r="I1155" s="3">
        <f t="shared" si="401"/>
        <v>-98.269495479524167</v>
      </c>
      <c r="J1155" s="2">
        <f t="shared" si="381"/>
        <v>111.11266316839028</v>
      </c>
      <c r="K1155" s="2">
        <f t="shared" si="382"/>
        <v>111.11266316839028</v>
      </c>
      <c r="L1155" s="2">
        <f t="shared" si="383"/>
        <v>75.741420019352603</v>
      </c>
      <c r="M1155" s="5">
        <f t="shared" si="384"/>
        <v>0.41345412860424613</v>
      </c>
      <c r="N1155" s="4">
        <f t="shared" si="397"/>
        <v>0.18888834833381188</v>
      </c>
      <c r="O1155" s="4">
        <f t="shared" si="398"/>
        <v>0.22534433701199871</v>
      </c>
      <c r="P1155" s="4">
        <v>0</v>
      </c>
      <c r="Q1155" s="4">
        <f t="shared" si="385"/>
        <v>0</v>
      </c>
      <c r="R1155" s="5">
        <v>0</v>
      </c>
      <c r="S1155" s="5">
        <f t="shared" si="386"/>
        <v>-12.586516948474884</v>
      </c>
      <c r="T1155" s="5">
        <f t="shared" si="387"/>
        <v>23.851647280856739</v>
      </c>
      <c r="U1155" s="6">
        <f t="shared" si="388"/>
        <v>1485.0582161931138</v>
      </c>
      <c r="V1155" s="5">
        <v>0</v>
      </c>
      <c r="W1155" s="5">
        <f t="shared" si="389"/>
        <v>12.999830625209301</v>
      </c>
      <c r="X1155" s="5">
        <f t="shared" si="390"/>
        <v>6.8600120807095237</v>
      </c>
      <c r="Y1155" s="5">
        <v>0</v>
      </c>
      <c r="Z1155" s="5">
        <f t="shared" si="402"/>
        <v>0.41331367673441655</v>
      </c>
      <c r="AA1155" s="5">
        <f t="shared" si="391"/>
        <v>-1.4623406384337372</v>
      </c>
      <c r="AB1155">
        <f t="shared" si="399"/>
        <v>0</v>
      </c>
    </row>
    <row r="1156" spans="1:28" x14ac:dyDescent="0.25">
      <c r="A1156">
        <f t="shared" si="400"/>
        <v>11.239999999999805</v>
      </c>
      <c r="B1156">
        <v>0</v>
      </c>
      <c r="C1156" s="5">
        <f t="shared" si="392"/>
        <v>677.66785799976424</v>
      </c>
      <c r="D1156" s="5">
        <f t="shared" si="393"/>
        <v>-499.69736959570344</v>
      </c>
      <c r="E1156" s="2">
        <f t="shared" si="394"/>
        <v>677.66785799976424</v>
      </c>
      <c r="F1156" s="2">
        <f t="shared" si="395"/>
        <v>0</v>
      </c>
      <c r="G1156" s="3">
        <v>0</v>
      </c>
      <c r="H1156" s="3">
        <f t="shared" si="396"/>
        <v>51.860956936262973</v>
      </c>
      <c r="I1156" s="3">
        <f t="shared" si="401"/>
        <v>-98.284118885908498</v>
      </c>
      <c r="J1156" s="2">
        <f t="shared" si="381"/>
        <v>111.12752530099965</v>
      </c>
      <c r="K1156" s="2">
        <f t="shared" si="382"/>
        <v>111.12752530099965</v>
      </c>
      <c r="L1156" s="2">
        <f t="shared" si="383"/>
        <v>75.751550989093147</v>
      </c>
      <c r="M1156" s="5">
        <f t="shared" si="384"/>
        <v>0.4134512806446744</v>
      </c>
      <c r="N1156" s="4">
        <f t="shared" si="397"/>
        <v>0.18879727645315045</v>
      </c>
      <c r="O1156" s="4">
        <f t="shared" si="398"/>
        <v>0.22529247650719841</v>
      </c>
      <c r="P1156" s="4">
        <v>0</v>
      </c>
      <c r="Q1156" s="4">
        <f t="shared" si="385"/>
        <v>0</v>
      </c>
      <c r="R1156" s="5">
        <v>0</v>
      </c>
      <c r="S1156" s="5">
        <f t="shared" si="386"/>
        <v>-12.589117085697042</v>
      </c>
      <c r="T1156" s="5">
        <f t="shared" si="387"/>
        <v>23.858223091408096</v>
      </c>
      <c r="U1156" s="6">
        <f t="shared" si="388"/>
        <v>1484.4643116954546</v>
      </c>
      <c r="V1156" s="5">
        <v>0</v>
      </c>
      <c r="W1156" s="5">
        <f t="shared" si="389"/>
        <v>13.00051158855636</v>
      </c>
      <c r="X1156" s="5">
        <f t="shared" si="390"/>
        <v>6.859897400374166</v>
      </c>
      <c r="Y1156" s="5">
        <v>0</v>
      </c>
      <c r="Z1156" s="5">
        <f t="shared" si="402"/>
        <v>0.41139450285931822</v>
      </c>
      <c r="AA1156" s="5">
        <f t="shared" si="391"/>
        <v>-1.4558795082177376</v>
      </c>
      <c r="AB1156">
        <f t="shared" si="399"/>
        <v>0</v>
      </c>
    </row>
    <row r="1157" spans="1:28" x14ac:dyDescent="0.25">
      <c r="A1157">
        <f t="shared" si="400"/>
        <v>11.249999999999805</v>
      </c>
      <c r="B1157">
        <v>0</v>
      </c>
      <c r="C1157" s="5">
        <f t="shared" si="392"/>
        <v>678.18648813885204</v>
      </c>
      <c r="D1157" s="5">
        <f t="shared" si="393"/>
        <v>-500.68028357853791</v>
      </c>
      <c r="E1157" s="2">
        <f t="shared" si="394"/>
        <v>678.18648813885204</v>
      </c>
      <c r="F1157" s="2">
        <f t="shared" si="395"/>
        <v>0</v>
      </c>
      <c r="G1157" s="3">
        <v>0</v>
      </c>
      <c r="H1157" s="3">
        <f t="shared" si="396"/>
        <v>51.865070881291565</v>
      </c>
      <c r="I1157" s="3">
        <f t="shared" si="401"/>
        <v>-98.298677680990679</v>
      </c>
      <c r="J1157" s="2">
        <f t="shared" si="381"/>
        <v>111.14232142326655</v>
      </c>
      <c r="K1157" s="2">
        <f t="shared" si="382"/>
        <v>111.14232142326655</v>
      </c>
      <c r="L1157" s="2">
        <f t="shared" si="383"/>
        <v>75.761636962008552</v>
      </c>
      <c r="M1157" s="5">
        <f t="shared" si="384"/>
        <v>0.41344843975459417</v>
      </c>
      <c r="N1157" s="4">
        <f t="shared" si="397"/>
        <v>0.18870638685144747</v>
      </c>
      <c r="O1157" s="4">
        <f t="shared" si="398"/>
        <v>0.2252406937211904</v>
      </c>
      <c r="P1157" s="4">
        <v>0</v>
      </c>
      <c r="Q1157" s="4">
        <f t="shared" si="385"/>
        <v>0</v>
      </c>
      <c r="R1157" s="5">
        <v>0</v>
      </c>
      <c r="S1157" s="5">
        <f t="shared" si="386"/>
        <v>-12.591705531687888</v>
      </c>
      <c r="T1157" s="5">
        <f t="shared" si="387"/>
        <v>23.864770306518707</v>
      </c>
      <c r="U1157" s="6">
        <f t="shared" si="388"/>
        <v>1483.8706447120887</v>
      </c>
      <c r="V1157" s="5">
        <v>0</v>
      </c>
      <c r="W1157" s="5">
        <f t="shared" si="389"/>
        <v>13.001179596971525</v>
      </c>
      <c r="X1157" s="5">
        <f t="shared" si="390"/>
        <v>6.8597779466135131</v>
      </c>
      <c r="Y1157" s="5">
        <v>0</v>
      </c>
      <c r="Z1157" s="5">
        <f t="shared" si="402"/>
        <v>0.4094740652836375</v>
      </c>
      <c r="AA1157" s="5">
        <f t="shared" si="391"/>
        <v>-1.4494517468677799</v>
      </c>
      <c r="AB1157">
        <f t="shared" si="399"/>
        <v>0</v>
      </c>
    </row>
    <row r="1158" spans="1:28" x14ac:dyDescent="0.25">
      <c r="A1158">
        <f t="shared" si="400"/>
        <v>11.259999999999804</v>
      </c>
      <c r="B1158">
        <v>0</v>
      </c>
      <c r="C1158" s="5">
        <f t="shared" si="392"/>
        <v>678.70515932136823</v>
      </c>
      <c r="D1158" s="5">
        <f t="shared" si="393"/>
        <v>-501.6633428279352</v>
      </c>
      <c r="E1158" s="2">
        <f t="shared" si="394"/>
        <v>678.70515932136823</v>
      </c>
      <c r="F1158" s="2">
        <f t="shared" si="395"/>
        <v>0</v>
      </c>
      <c r="G1158" s="3">
        <v>0</v>
      </c>
      <c r="H1158" s="3">
        <f t="shared" si="396"/>
        <v>51.869165621944404</v>
      </c>
      <c r="I1158" s="3">
        <f t="shared" si="401"/>
        <v>-98.313172198459355</v>
      </c>
      <c r="J1158" s="2">
        <f t="shared" si="381"/>
        <v>111.15705182326771</v>
      </c>
      <c r="K1158" s="2">
        <f t="shared" si="382"/>
        <v>111.15705182326771</v>
      </c>
      <c r="L1158" s="2">
        <f t="shared" si="383"/>
        <v>75.77167813447015</v>
      </c>
      <c r="M1158" s="5">
        <f t="shared" si="384"/>
        <v>0.41344560590014939</v>
      </c>
      <c r="N1158" s="4">
        <f t="shared" si="397"/>
        <v>0.18861567870826007</v>
      </c>
      <c r="O1158" s="4">
        <f t="shared" si="398"/>
        <v>0.22518898832331968</v>
      </c>
      <c r="P1158" s="4">
        <v>0</v>
      </c>
      <c r="Q1158" s="4">
        <f t="shared" si="385"/>
        <v>0</v>
      </c>
      <c r="R1158" s="5">
        <v>0</v>
      </c>
      <c r="S1158" s="5">
        <f t="shared" si="386"/>
        <v>-12.594282311728774</v>
      </c>
      <c r="T1158" s="5">
        <f t="shared" si="387"/>
        <v>23.871289055499293</v>
      </c>
      <c r="U1158" s="6">
        <f t="shared" si="388"/>
        <v>1483.2772151480287</v>
      </c>
      <c r="V1158" s="5">
        <v>0</v>
      </c>
      <c r="W1158" s="5">
        <f t="shared" si="389"/>
        <v>13.001834716994574</v>
      </c>
      <c r="X1158" s="5">
        <f t="shared" si="390"/>
        <v>6.8596537294471158</v>
      </c>
      <c r="Y1158" s="5">
        <v>0</v>
      </c>
      <c r="Z1158" s="5">
        <f t="shared" si="402"/>
        <v>0.40755240526580039</v>
      </c>
      <c r="AA1158" s="5">
        <f t="shared" si="391"/>
        <v>-1.4430572150535923</v>
      </c>
      <c r="AB1158">
        <f t="shared" si="399"/>
        <v>0</v>
      </c>
    </row>
  </sheetData>
  <mergeCells count="2">
    <mergeCell ref="A23:B23"/>
    <mergeCell ref="F1:G1"/>
  </mergeCells>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N3" sqref="N3"/>
    </sheetView>
  </sheetViews>
  <sheetFormatPr defaultRowHeight="13.2" x14ac:dyDescent="0.25"/>
  <sheetData>
    <row r="1" spans="1:9" x14ac:dyDescent="0.25">
      <c r="A1" s="76" t="s">
        <v>80</v>
      </c>
      <c r="B1" s="76">
        <v>100</v>
      </c>
    </row>
    <row r="2" spans="1:9" x14ac:dyDescent="0.25">
      <c r="A2" s="76" t="s">
        <v>79</v>
      </c>
      <c r="B2" s="76">
        <v>30</v>
      </c>
    </row>
    <row r="3" spans="1:9" x14ac:dyDescent="0.25">
      <c r="A3" t="s">
        <v>81</v>
      </c>
      <c r="B3" s="6">
        <f ca="1">+BattedBallTrajectory!B29</f>
        <v>385.30049223045609</v>
      </c>
    </row>
    <row r="4" spans="1:9" x14ac:dyDescent="0.25">
      <c r="A4" t="s">
        <v>82</v>
      </c>
      <c r="B4" s="3">
        <f ca="1">+BattedBallTrajectory!B27</f>
        <v>5.4421557833345462</v>
      </c>
    </row>
    <row r="6" spans="1:9" ht="15.6" x14ac:dyDescent="0.3">
      <c r="C6" s="80" t="s">
        <v>86</v>
      </c>
      <c r="D6" s="80"/>
      <c r="E6" s="80"/>
      <c r="F6" s="80"/>
      <c r="G6" s="80"/>
    </row>
    <row r="7" spans="1:9" x14ac:dyDescent="0.25">
      <c r="A7" s="67">
        <f ca="1">+B3</f>
        <v>385.30049223045609</v>
      </c>
      <c r="B7" s="69">
        <v>80</v>
      </c>
      <c r="C7" s="70">
        <v>85</v>
      </c>
      <c r="D7" s="70">
        <v>90</v>
      </c>
      <c r="E7" s="70">
        <v>95</v>
      </c>
      <c r="F7" s="70">
        <v>100</v>
      </c>
      <c r="G7" s="70">
        <v>105</v>
      </c>
      <c r="H7" s="70">
        <v>110</v>
      </c>
      <c r="I7" s="70">
        <v>115</v>
      </c>
    </row>
    <row r="8" spans="1:9" x14ac:dyDescent="0.25">
      <c r="A8" s="68">
        <v>15</v>
      </c>
      <c r="B8" s="73">
        <f t="dataTable" ref="B8:I13" dt2D="1" dtr="1" r1="B1" r2="B2" ca="1"/>
        <v>201.80487862450028</v>
      </c>
      <c r="C8" s="73">
        <v>224.33168511022362</v>
      </c>
      <c r="D8" s="73">
        <v>247.90208182586201</v>
      </c>
      <c r="E8" s="73">
        <v>272.50023235217481</v>
      </c>
      <c r="F8" s="73">
        <v>298.11607793496012</v>
      </c>
      <c r="G8" s="73">
        <v>324.74650399035033</v>
      </c>
      <c r="H8" s="73">
        <v>352.39111666373515</v>
      </c>
      <c r="I8" s="73">
        <v>381.0588195053549</v>
      </c>
    </row>
    <row r="9" spans="1:9" x14ac:dyDescent="0.25">
      <c r="A9" s="68">
        <v>20</v>
      </c>
      <c r="B9" s="73">
        <v>243.13527525481123</v>
      </c>
      <c r="C9" s="73">
        <v>269.31017815926486</v>
      </c>
      <c r="D9" s="73">
        <v>296.35527146677845</v>
      </c>
      <c r="E9" s="73">
        <v>324.21187993835588</v>
      </c>
      <c r="F9" s="73">
        <v>352.83160380885772</v>
      </c>
      <c r="G9" s="73">
        <v>382.17233419552497</v>
      </c>
      <c r="H9" s="73">
        <v>412.20107630775755</v>
      </c>
      <c r="I9" s="73">
        <v>442.89339339130657</v>
      </c>
    </row>
    <row r="10" spans="1:9" x14ac:dyDescent="0.25">
      <c r="A10" s="68">
        <v>25</v>
      </c>
      <c r="B10" s="73">
        <v>268.43346547224468</v>
      </c>
      <c r="C10" s="73">
        <v>295.49795073917875</v>
      </c>
      <c r="D10" s="73">
        <v>323.06887181533807</v>
      </c>
      <c r="E10" s="73">
        <v>351.067172537766</v>
      </c>
      <c r="F10" s="73">
        <v>379.42528875973966</v>
      </c>
      <c r="G10" s="73">
        <v>408.08743564675189</v>
      </c>
      <c r="H10" s="73">
        <v>437.00830761436856</v>
      </c>
      <c r="I10" s="73">
        <v>466.15058102238817</v>
      </c>
    </row>
    <row r="11" spans="1:9" x14ac:dyDescent="0.25">
      <c r="A11" s="68">
        <v>30</v>
      </c>
      <c r="B11" s="73">
        <v>280.00701214273039</v>
      </c>
      <c r="C11" s="73">
        <v>306.21121525633725</v>
      </c>
      <c r="D11" s="73">
        <v>332.54718185384581</v>
      </c>
      <c r="E11" s="73">
        <v>358.93262598643065</v>
      </c>
      <c r="F11" s="73">
        <v>385.30049223045609</v>
      </c>
      <c r="G11" s="73">
        <v>411.59471610871486</v>
      </c>
      <c r="H11" s="73">
        <v>437.76914564607324</v>
      </c>
      <c r="I11" s="73">
        <v>463.7851065912277</v>
      </c>
    </row>
    <row r="12" spans="1:9" x14ac:dyDescent="0.25">
      <c r="A12" s="68">
        <v>35</v>
      </c>
      <c r="B12" s="73">
        <v>280.31728178306116</v>
      </c>
      <c r="C12" s="73">
        <v>304.57789802382001</v>
      </c>
      <c r="D12" s="73">
        <v>328.63798450257895</v>
      </c>
      <c r="E12" s="73">
        <v>352.42255131491351</v>
      </c>
      <c r="F12" s="73">
        <v>375.86993691252729</v>
      </c>
      <c r="G12" s="73">
        <v>398.92909489461647</v>
      </c>
      <c r="H12" s="73">
        <v>421.55727549480304</v>
      </c>
      <c r="I12" s="73">
        <v>443.71638077500796</v>
      </c>
    </row>
    <row r="13" spans="1:9" x14ac:dyDescent="0.25">
      <c r="A13" s="68">
        <v>40</v>
      </c>
      <c r="B13" s="73">
        <v>271.3371680498031</v>
      </c>
      <c r="C13" s="73">
        <v>292.95363555402207</v>
      </c>
      <c r="D13" s="73">
        <v>314.08816507045162</v>
      </c>
      <c r="E13" s="73">
        <v>334.67449946840134</v>
      </c>
      <c r="F13" s="73">
        <v>354.65853063327256</v>
      </c>
      <c r="G13" s="73">
        <v>373.99495565536449</v>
      </c>
      <c r="H13" s="73">
        <v>392.64411141180858</v>
      </c>
      <c r="I13" s="73">
        <v>410.56935036976421</v>
      </c>
    </row>
    <row r="16" spans="1:9" ht="15.6" x14ac:dyDescent="0.3">
      <c r="C16" s="80" t="s">
        <v>85</v>
      </c>
      <c r="D16" s="80"/>
      <c r="E16" s="80"/>
      <c r="F16" s="80"/>
      <c r="G16" s="80"/>
    </row>
    <row r="17" spans="1:9" x14ac:dyDescent="0.25">
      <c r="A17" s="71">
        <f ca="1">+B4</f>
        <v>5.4421557833345462</v>
      </c>
      <c r="B17" s="69">
        <v>80</v>
      </c>
      <c r="C17" s="70">
        <v>85</v>
      </c>
      <c r="D17" s="70">
        <v>90</v>
      </c>
      <c r="E17" s="70">
        <v>95</v>
      </c>
      <c r="F17" s="70">
        <v>100</v>
      </c>
      <c r="G17" s="70">
        <v>105</v>
      </c>
      <c r="H17" s="70">
        <v>110</v>
      </c>
      <c r="I17" s="70">
        <v>115</v>
      </c>
    </row>
    <row r="18" spans="1:9" x14ac:dyDescent="0.25">
      <c r="A18" s="68">
        <v>15</v>
      </c>
      <c r="B18" s="72">
        <f t="dataTable" ref="B18:I23" dt2D="1" dtr="1" r1="B1" r2="B2" ca="1"/>
        <v>2.2776158022601956</v>
      </c>
      <c r="C18" s="72">
        <v>2.4447731634802121</v>
      </c>
      <c r="D18" s="72">
        <v>2.6184340686903833</v>
      </c>
      <c r="E18" s="72">
        <v>2.7987691680004563</v>
      </c>
      <c r="F18" s="72">
        <v>2.9859699432327629</v>
      </c>
      <c r="G18" s="72">
        <v>3.1802582264646979</v>
      </c>
      <c r="H18" s="72">
        <v>3.3818396171449989</v>
      </c>
      <c r="I18" s="72">
        <v>3.5909743802481233</v>
      </c>
    </row>
    <row r="19" spans="1:9" x14ac:dyDescent="0.25">
      <c r="A19" s="68">
        <v>20</v>
      </c>
      <c r="B19" s="72">
        <v>3.0308865137356116</v>
      </c>
      <c r="C19" s="72">
        <v>3.2620033781431736</v>
      </c>
      <c r="D19" s="72">
        <v>3.5004797418402909</v>
      </c>
      <c r="E19" s="72">
        <v>3.7462329532573317</v>
      </c>
      <c r="F19" s="72">
        <v>3.9992214927575853</v>
      </c>
      <c r="G19" s="72">
        <v>4.2593988876347932</v>
      </c>
      <c r="H19" s="72">
        <v>4.5267577270263066</v>
      </c>
      <c r="I19" s="72">
        <v>4.8013314124257791</v>
      </c>
    </row>
    <row r="20" spans="1:9" x14ac:dyDescent="0.25">
      <c r="A20" s="68">
        <v>25</v>
      </c>
      <c r="B20" s="72">
        <v>3.6833108679411555</v>
      </c>
      <c r="C20" s="72">
        <v>3.9566747114011576</v>
      </c>
      <c r="D20" s="72">
        <v>4.2357955244680907</v>
      </c>
      <c r="E20" s="72">
        <v>4.5203931978564151</v>
      </c>
      <c r="F20" s="72">
        <v>4.8102214889383461</v>
      </c>
      <c r="G20" s="72">
        <v>5.1050920127929285</v>
      </c>
      <c r="H20" s="72">
        <v>5.4048756721865034</v>
      </c>
      <c r="I20" s="72">
        <v>5.7094862122731405</v>
      </c>
    </row>
    <row r="21" spans="1:9" x14ac:dyDescent="0.25">
      <c r="A21" s="68">
        <v>30</v>
      </c>
      <c r="B21" s="72">
        <v>4.2290091044536844</v>
      </c>
      <c r="C21" s="72">
        <v>4.5276781096611165</v>
      </c>
      <c r="D21" s="72">
        <v>4.8296453232136187</v>
      </c>
      <c r="E21" s="72">
        <v>5.1345582097189295</v>
      </c>
      <c r="F21" s="72">
        <v>5.4421557833345462</v>
      </c>
      <c r="G21" s="72">
        <v>5.7522311992401933</v>
      </c>
      <c r="H21" s="72">
        <v>6.0646467866444391</v>
      </c>
      <c r="I21" s="72">
        <v>6.3793239525288969</v>
      </c>
    </row>
    <row r="22" spans="1:9" x14ac:dyDescent="0.25">
      <c r="A22" s="68">
        <v>35</v>
      </c>
      <c r="B22" s="72">
        <v>4.6780860028839824</v>
      </c>
      <c r="C22" s="72">
        <v>4.9904173380884744</v>
      </c>
      <c r="D22" s="72">
        <v>5.3035129506491128</v>
      </c>
      <c r="E22" s="72">
        <v>5.6170836658038246</v>
      </c>
      <c r="F22" s="72">
        <v>5.9309146784628544</v>
      </c>
      <c r="G22" s="72">
        <v>6.2448617682803587</v>
      </c>
      <c r="H22" s="72">
        <v>6.5588526244747314</v>
      </c>
      <c r="I22" s="72">
        <v>6.8728537496911031</v>
      </c>
    </row>
    <row r="23" spans="1:9" x14ac:dyDescent="0.25">
      <c r="A23" s="68">
        <v>40</v>
      </c>
      <c r="B23" s="72">
        <v>5.0432327903123797</v>
      </c>
      <c r="C23" s="72">
        <v>5.3613633855796365</v>
      </c>
      <c r="D23" s="72">
        <v>5.677959038821152</v>
      </c>
      <c r="E23" s="72">
        <v>5.9928243676732702</v>
      </c>
      <c r="F23" s="72">
        <v>6.3058434030776089</v>
      </c>
      <c r="G23" s="72">
        <v>6.6169678876378724</v>
      </c>
      <c r="H23" s="72">
        <v>6.9262011764067823</v>
      </c>
      <c r="I23" s="72">
        <v>7.2335892877568533</v>
      </c>
    </row>
  </sheetData>
  <mergeCells count="2">
    <mergeCell ref="C16:G16"/>
    <mergeCell ref="C6:G6"/>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H12" sqref="H12"/>
    </sheetView>
  </sheetViews>
  <sheetFormatPr defaultRowHeight="13.2" x14ac:dyDescent="0.25"/>
  <cols>
    <col min="1" max="1" width="28.33203125" style="81" bestFit="1" customWidth="1"/>
  </cols>
  <sheetData>
    <row r="1" spans="1:3" x14ac:dyDescent="0.25">
      <c r="A1" s="82" t="s">
        <v>92</v>
      </c>
      <c r="B1" s="1" t="s">
        <v>119</v>
      </c>
      <c r="C1" s="1" t="s">
        <v>149</v>
      </c>
    </row>
    <row r="2" spans="1:3" x14ac:dyDescent="0.25">
      <c r="A2" s="81" t="s">
        <v>93</v>
      </c>
      <c r="B2" t="s">
        <v>120</v>
      </c>
      <c r="C2">
        <v>151</v>
      </c>
    </row>
    <row r="3" spans="1:3" x14ac:dyDescent="0.25">
      <c r="A3" s="81" t="s">
        <v>97</v>
      </c>
      <c r="B3" t="s">
        <v>125</v>
      </c>
      <c r="C3">
        <v>1086</v>
      </c>
    </row>
    <row r="4" spans="1:3" x14ac:dyDescent="0.25">
      <c r="A4" s="81" t="s">
        <v>96</v>
      </c>
      <c r="B4" t="s">
        <v>124</v>
      </c>
      <c r="C4">
        <v>930</v>
      </c>
    </row>
    <row r="5" spans="1:3" x14ac:dyDescent="0.25">
      <c r="A5" s="81" t="s">
        <v>106</v>
      </c>
      <c r="B5" t="s">
        <v>135</v>
      </c>
      <c r="C5">
        <v>33</v>
      </c>
    </row>
    <row r="6" spans="1:3" x14ac:dyDescent="0.25">
      <c r="A6" s="81" t="s">
        <v>114</v>
      </c>
      <c r="B6" t="s">
        <v>144</v>
      </c>
      <c r="C6">
        <v>21</v>
      </c>
    </row>
    <row r="7" spans="1:3" x14ac:dyDescent="0.25">
      <c r="A7" s="81" t="s">
        <v>113</v>
      </c>
      <c r="B7" t="s">
        <v>142</v>
      </c>
      <c r="C7">
        <v>595</v>
      </c>
    </row>
    <row r="8" spans="1:3" x14ac:dyDescent="0.25">
      <c r="A8" s="81" t="s">
        <v>105</v>
      </c>
      <c r="B8" t="s">
        <v>134</v>
      </c>
      <c r="C8">
        <v>595</v>
      </c>
    </row>
    <row r="9" spans="1:3" x14ac:dyDescent="0.25">
      <c r="A9" s="81" t="s">
        <v>102</v>
      </c>
      <c r="B9" t="s">
        <v>131</v>
      </c>
      <c r="C9">
        <v>535</v>
      </c>
    </row>
    <row r="10" spans="1:3" x14ac:dyDescent="0.25">
      <c r="A10" s="81" t="s">
        <v>103</v>
      </c>
      <c r="B10" t="s">
        <v>132</v>
      </c>
      <c r="C10">
        <v>653</v>
      </c>
    </row>
    <row r="11" spans="1:3" x14ac:dyDescent="0.25">
      <c r="A11" s="81" t="s">
        <v>110</v>
      </c>
      <c r="B11" t="s">
        <v>139</v>
      </c>
      <c r="C11">
        <v>5190</v>
      </c>
    </row>
    <row r="12" spans="1:3" x14ac:dyDescent="0.25">
      <c r="A12" s="81" t="s">
        <v>104</v>
      </c>
      <c r="B12" t="s">
        <v>133</v>
      </c>
      <c r="C12">
        <v>600</v>
      </c>
    </row>
    <row r="13" spans="1:3" x14ac:dyDescent="0.25">
      <c r="A13" s="83" t="s">
        <v>152</v>
      </c>
      <c r="B13" t="s">
        <v>128</v>
      </c>
      <c r="C13">
        <v>10</v>
      </c>
    </row>
    <row r="14" spans="1:3" x14ac:dyDescent="0.25">
      <c r="A14" s="81" t="s">
        <v>98</v>
      </c>
      <c r="B14" t="s">
        <v>126</v>
      </c>
      <c r="C14">
        <v>45</v>
      </c>
    </row>
    <row r="15" spans="1:3" x14ac:dyDescent="0.25">
      <c r="A15" s="81" t="s">
        <v>115</v>
      </c>
      <c r="B15" t="s">
        <v>145</v>
      </c>
      <c r="C15">
        <v>865</v>
      </c>
    </row>
    <row r="16" spans="1:3" x14ac:dyDescent="0.25">
      <c r="A16" s="81" t="s">
        <v>95</v>
      </c>
      <c r="B16" t="s">
        <v>123</v>
      </c>
      <c r="C16">
        <v>515</v>
      </c>
    </row>
    <row r="17" spans="1:3" x14ac:dyDescent="0.25">
      <c r="A17" s="81" t="s">
        <v>99</v>
      </c>
      <c r="B17" t="s">
        <v>127</v>
      </c>
      <c r="C17">
        <v>597</v>
      </c>
    </row>
    <row r="18" spans="1:3" x14ac:dyDescent="0.25">
      <c r="A18" s="81" t="s">
        <v>150</v>
      </c>
      <c r="B18" t="s">
        <v>130</v>
      </c>
      <c r="C18">
        <v>815</v>
      </c>
    </row>
    <row r="19" spans="1:3" x14ac:dyDescent="0.25">
      <c r="A19" s="81" t="s">
        <v>109</v>
      </c>
      <c r="B19" t="s">
        <v>138</v>
      </c>
      <c r="C19">
        <v>55</v>
      </c>
    </row>
    <row r="20" spans="1:3" x14ac:dyDescent="0.25">
      <c r="A20" s="81" t="s">
        <v>117</v>
      </c>
      <c r="B20" t="s">
        <v>147</v>
      </c>
      <c r="C20">
        <v>10</v>
      </c>
    </row>
    <row r="21" spans="1:3" x14ac:dyDescent="0.25">
      <c r="A21" s="81" t="s">
        <v>118</v>
      </c>
      <c r="B21" t="s">
        <v>148</v>
      </c>
      <c r="C21">
        <v>3</v>
      </c>
    </row>
    <row r="22" spans="1:3" x14ac:dyDescent="0.25">
      <c r="A22" s="81" t="s">
        <v>100</v>
      </c>
      <c r="B22" t="s">
        <v>66</v>
      </c>
      <c r="C22">
        <v>20</v>
      </c>
    </row>
    <row r="23" spans="1:3" x14ac:dyDescent="0.25">
      <c r="A23" s="81" t="s">
        <v>112</v>
      </c>
      <c r="B23" t="s">
        <v>141</v>
      </c>
      <c r="C23">
        <v>780</v>
      </c>
    </row>
    <row r="24" spans="1:3" x14ac:dyDescent="0.25">
      <c r="A24" s="83" t="s">
        <v>153</v>
      </c>
      <c r="B24" t="s">
        <v>122</v>
      </c>
      <c r="C24">
        <v>23</v>
      </c>
    </row>
    <row r="25" spans="1:3" x14ac:dyDescent="0.25">
      <c r="A25" s="81" t="s">
        <v>107</v>
      </c>
      <c r="B25" t="s">
        <v>136</v>
      </c>
      <c r="C25">
        <v>10</v>
      </c>
    </row>
    <row r="26" spans="1:3" x14ac:dyDescent="0.25">
      <c r="A26" s="81" t="s">
        <v>94</v>
      </c>
      <c r="B26" t="s">
        <v>121</v>
      </c>
      <c r="C26">
        <v>0</v>
      </c>
    </row>
    <row r="27" spans="1:3" x14ac:dyDescent="0.25">
      <c r="A27" s="81" t="s">
        <v>108</v>
      </c>
      <c r="B27" t="s">
        <v>137</v>
      </c>
      <c r="C27">
        <v>460</v>
      </c>
    </row>
    <row r="28" spans="1:3" x14ac:dyDescent="0.25">
      <c r="A28" s="81" t="s">
        <v>116</v>
      </c>
      <c r="B28" t="s">
        <v>146</v>
      </c>
      <c r="C28">
        <v>15</v>
      </c>
    </row>
    <row r="29" spans="1:3" x14ac:dyDescent="0.25">
      <c r="A29" s="83" t="s">
        <v>151</v>
      </c>
      <c r="B29" t="s">
        <v>143</v>
      </c>
      <c r="C29">
        <v>545</v>
      </c>
    </row>
    <row r="30" spans="1:3" x14ac:dyDescent="0.25">
      <c r="A30" s="81" t="s">
        <v>111</v>
      </c>
      <c r="B30" t="s">
        <v>140</v>
      </c>
      <c r="C30">
        <v>270</v>
      </c>
    </row>
    <row r="31" spans="1:3" x14ac:dyDescent="0.25">
      <c r="A31" s="81" t="s">
        <v>101</v>
      </c>
      <c r="B31" t="s">
        <v>129</v>
      </c>
      <c r="C31">
        <v>35</v>
      </c>
    </row>
  </sheetData>
  <sortState ref="A2:C32">
    <sortCondition ref="B2:B32"/>
  </sortStat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45</vt:i4>
      </vt:variant>
    </vt:vector>
  </HeadingPairs>
  <TitlesOfParts>
    <vt:vector size="48" baseType="lpstr">
      <vt:lpstr>BattedBallTrajectory</vt:lpstr>
      <vt:lpstr>Tables</vt:lpstr>
      <vt:lpstr>Elevations</vt:lpstr>
      <vt:lpstr>BattedBallTrajectory!beta</vt:lpstr>
      <vt:lpstr>BattedBallTrajectory!c0</vt:lpstr>
      <vt:lpstr>cd0</vt:lpstr>
      <vt:lpstr>cddot</vt:lpstr>
      <vt:lpstr>cdspin</vt:lpstr>
      <vt:lpstr>BattedBallTrajectory!circ</vt:lpstr>
      <vt:lpstr>BattedBallTrajectory!const</vt:lpstr>
      <vt:lpstr>BattedBallTrajectory!dt</vt:lpstr>
      <vt:lpstr>BattedBallTrajectory!elev</vt:lpstr>
      <vt:lpstr>BattedBallTrajectory!elevft</vt:lpstr>
      <vt:lpstr>BattedBallTrajectory!hwind</vt:lpstr>
      <vt:lpstr>BattedBallTrajectory!Magnus_option</vt:lpstr>
      <vt:lpstr>BattedBallTrajectory!mass</vt:lpstr>
      <vt:lpstr>BattedBallTrajectory!omega</vt:lpstr>
      <vt:lpstr>BattedBallTrajectory!phi</vt:lpstr>
      <vt:lpstr>BattedBallTrajectory!phiwind</vt:lpstr>
      <vt:lpstr>BattedBallTrajectory!pressure</vt:lpstr>
      <vt:lpstr>BattedBallTrajectory!Re_100</vt:lpstr>
      <vt:lpstr>BattedBallTrajectory!RH</vt:lpstr>
      <vt:lpstr>BattedBallTrajectory!rho</vt:lpstr>
      <vt:lpstr>BattedBallTrajectory!romega</vt:lpstr>
      <vt:lpstr>BattedBallTrajectory!SVP</vt:lpstr>
      <vt:lpstr>BattedBallTrajectory!tau</vt:lpstr>
      <vt:lpstr>tau0</vt:lpstr>
      <vt:lpstr>BattedBallTrajectory!temp</vt:lpstr>
      <vt:lpstr>BattedBallTrajectory!theta</vt:lpstr>
      <vt:lpstr>theta0</vt:lpstr>
      <vt:lpstr>BattedBallTrajectory!TK</vt:lpstr>
      <vt:lpstr>BattedBallTrajectory!v0</vt:lpstr>
      <vt:lpstr>BattedBallTrajectory!v0x</vt:lpstr>
      <vt:lpstr>BattedBallTrajectory!v0y</vt:lpstr>
      <vt:lpstr>BattedBallTrajectory!v0z</vt:lpstr>
      <vt:lpstr>BattedBallTrajectory!vwind</vt:lpstr>
      <vt:lpstr>BattedBallTrajectory!vxw</vt:lpstr>
      <vt:lpstr>BattedBallTrajectory!vyw</vt:lpstr>
      <vt:lpstr>w0</vt:lpstr>
      <vt:lpstr>BattedBallTrajectory!wb</vt:lpstr>
      <vt:lpstr>BattedBallTrajectory!wg</vt:lpstr>
      <vt:lpstr>BattedBallTrajectory!ws</vt:lpstr>
      <vt:lpstr>BattedBallTrajectory!wx</vt:lpstr>
      <vt:lpstr>BattedBallTrajectory!wy</vt:lpstr>
      <vt:lpstr>BattedBallTrajectory!wz</vt:lpstr>
      <vt:lpstr>BattedBallTrajectory!x0</vt:lpstr>
      <vt:lpstr>BattedBallTrajectory!y0</vt:lpstr>
      <vt:lpstr>BattedBallTrajectory!z0</vt:lpstr>
    </vt:vector>
  </TitlesOfParts>
  <Company>University of Illinois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 Nathan</dc:creator>
  <cp:lastModifiedBy>Alan's 2-in-1</cp:lastModifiedBy>
  <dcterms:created xsi:type="dcterms:W3CDTF">2007-08-20T21:09:07Z</dcterms:created>
  <dcterms:modified xsi:type="dcterms:W3CDTF">2016-08-21T20:03:46Z</dcterms:modified>
</cp:coreProperties>
</file>