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_A\OneDrive\Skrivebord\Poker Extra\"/>
    </mc:Choice>
  </mc:AlternateContent>
  <xr:revisionPtr revIDLastSave="0" documentId="13_ncr:1_{71EC0128-BC45-40CF-B9AC-9E0EC544EB3E}" xr6:coauthVersionLast="47" xr6:coauthVersionMax="47" xr10:uidLastSave="{00000000-0000-0000-0000-000000000000}"/>
  <bookViews>
    <workbookView xWindow="-110" yWindow="-110" windowWidth="25820" windowHeight="13900" xr2:uid="{7370F8B3-B755-4D76-BE0F-7AE95E3D2F85}"/>
  </bookViews>
  <sheets>
    <sheet name="Ark1" sheetId="1" r:id="rId1"/>
    <sheet name="Ark2" sheetId="2" r:id="rId2"/>
  </sheets>
  <definedNames>
    <definedName name="AI">Tabell1[[High Card]:[Four of a Kind]]</definedName>
    <definedName name="Play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3" i="2"/>
  <c r="H12" i="2"/>
  <c r="H11" i="2"/>
  <c r="H10" i="2"/>
  <c r="H9" i="2"/>
  <c r="H8" i="2"/>
  <c r="H7" i="2"/>
  <c r="H6" i="2"/>
  <c r="H5" i="2"/>
  <c r="H4" i="2"/>
  <c r="H3" i="2"/>
  <c r="H2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6" i="1"/>
  <c r="I14" i="1" s="1"/>
  <c r="E4" i="1" l="1"/>
  <c r="E5" i="1"/>
  <c r="E6" i="1"/>
  <c r="E7" i="1"/>
  <c r="I2" i="1"/>
  <c r="I3" i="1"/>
  <c r="I4" i="1"/>
  <c r="J8" i="1"/>
  <c r="I5" i="1"/>
  <c r="J10" i="1"/>
  <c r="J11" i="1"/>
  <c r="J13" i="1"/>
  <c r="J14" i="1"/>
  <c r="E2" i="1"/>
  <c r="J6" i="1"/>
  <c r="J7" i="1"/>
  <c r="J9" i="1"/>
  <c r="J12" i="1"/>
  <c r="E3" i="1"/>
  <c r="I6" i="1"/>
  <c r="C2" i="1"/>
  <c r="C11" i="1"/>
  <c r="C8" i="1"/>
  <c r="H8" i="1"/>
  <c r="H5" i="1"/>
  <c r="F6" i="1"/>
  <c r="I10" i="1"/>
  <c r="C13" i="1"/>
  <c r="F8" i="1"/>
  <c r="G10" i="1"/>
  <c r="C6" i="1"/>
  <c r="H12" i="1"/>
  <c r="H14" i="1"/>
  <c r="E12" i="1"/>
  <c r="G7" i="1"/>
  <c r="G11" i="1"/>
  <c r="E13" i="1"/>
  <c r="D4" i="1"/>
  <c r="D13" i="1"/>
  <c r="G8" i="1"/>
  <c r="C4" i="1"/>
  <c r="H10" i="1"/>
  <c r="D6" i="1"/>
  <c r="I12" i="1"/>
  <c r="E8" i="1"/>
  <c r="H3" i="1"/>
  <c r="D8" i="1"/>
  <c r="G12" i="1"/>
  <c r="F12" i="1"/>
  <c r="I7" i="1"/>
  <c r="G14" i="1"/>
  <c r="H7" i="1"/>
  <c r="D3" i="1"/>
  <c r="I9" i="1"/>
  <c r="C3" i="1"/>
  <c r="C12" i="1"/>
  <c r="F7" i="1"/>
  <c r="G9" i="1"/>
  <c r="C5" i="1"/>
  <c r="H11" i="1"/>
  <c r="I13" i="1"/>
  <c r="H4" i="1"/>
  <c r="F10" i="1"/>
  <c r="E10" i="1"/>
  <c r="D10" i="1"/>
  <c r="C10" i="1"/>
  <c r="F14" i="1"/>
  <c r="D12" i="1"/>
  <c r="E14" i="1"/>
  <c r="H9" i="1"/>
  <c r="D5" i="1"/>
  <c r="D14" i="1"/>
  <c r="I11" i="1"/>
  <c r="C14" i="1"/>
  <c r="F9" i="1"/>
  <c r="D7" i="1"/>
  <c r="E9" i="1"/>
  <c r="C7" i="1"/>
  <c r="H13" i="1"/>
  <c r="F11" i="1"/>
  <c r="D9" i="1"/>
  <c r="G13" i="1"/>
  <c r="E11" i="1"/>
  <c r="C9" i="1"/>
  <c r="H6" i="1"/>
  <c r="F13" i="1"/>
  <c r="D11" i="1"/>
  <c r="I8" i="1"/>
  <c r="G6" i="1"/>
</calcChain>
</file>

<file path=xl/sharedStrings.xml><?xml version="1.0" encoding="utf-8"?>
<sst xmlns="http://schemas.openxmlformats.org/spreadsheetml/2006/main" count="48" uniqueCount="25">
  <si>
    <t>High Card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</si>
  <si>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</si>
  <si>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</si>
  <si>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</si>
  <si>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</si>
  <si>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</si>
  <si>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</si>
  <si>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</si>
  <si>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</si>
  <si>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</si>
  <si>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Jack</t>
  </si>
  <si>
    <t>Queen</t>
  </si>
  <si>
    <t>King</t>
  </si>
  <si>
    <t>Ace</t>
  </si>
  <si>
    <t>Three of a Kind</t>
  </si>
  <si>
    <t>Straight</t>
  </si>
  <si>
    <t>Flush</t>
  </si>
  <si>
    <t>Full House</t>
  </si>
  <si>
    <t>Four of a Kind</t>
  </si>
  <si>
    <t>Straight Flush</t>
  </si>
  <si>
    <t>Highest Card</t>
  </si>
  <si>
    <t>AI Highest Card:</t>
  </si>
  <si>
    <t xml:space="preserve"> One Pair</t>
  </si>
  <si>
    <t>Two Pair</t>
  </si>
  <si>
    <t>Two 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</si>
</sst>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2" borderId="0" xfId="0" applyFill="1" applyAlignment="1">
      <alignment horizontal="center" vertical="center"/>
    </xf>
    <xf numFmtId="49" fontId="0" fillId="2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left"/>
    </xf>
    <xf numFmtId="0" fontId="0" fillId="3" borderId="0" xfId="0" applyFill="1" applyAlignment="1">
      <alignment horizontal="left"/>
    </xf>
    <xf numFmtId="49" fontId="0" fillId="4" borderId="0" xfId="0" applyNumberFormat="1" applyFill="1" applyAlignment="1">
      <alignment horizontal="center" vertical="center"/>
    </xf>
    <xf numFmtId="2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22">
    <dxf>
      <numFmt numFmtId="2" formatCode="0.00"/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numFmt numFmtId="30" formatCode="@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  <fill>
        <patternFill patternType="solid">
          <fgColor indexed="64"/>
          <bgColor theme="3" tint="0.59999389629810485"/>
        </patternFill>
      </fill>
      <alignment horizontal="right" vertical="center" textRotation="0" wrapText="0" indent="0" justifyLastLine="0" shrinkToFit="0" readingOrder="0"/>
    </dxf>
    <dxf>
      <fill>
        <patternFill patternType="solid">
          <fgColor indexed="64"/>
          <bgColor theme="3" tint="0.5999938962981048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1B679-4368-4D38-B5C4-6BD321F0F62B}" name="Tabell1" displayName="Tabell1" ref="A1:J14" totalsRowShown="0" headerRowDxfId="10">
  <autoFilter ref="A1:J14" xr:uid="{62D1B679-4368-4D38-B5C4-6BD321F0F62B}"/>
  <tableColumns count="10">
    <tableColumn id="1" xr3:uid="{20C8DFC1-FAD7-41B8-89E8-60B07028C5BC}" name="Highest Card" dataDxfId="9"/>
    <tableColumn id="2" xr3:uid="{E5B02F76-CE7C-4484-A909-CD20AE1D437B}" name="High Card" dataDxfId="8"/>
    <tableColumn id="3" xr3:uid="{3785E170-A572-4606-A3CC-9BB530CA43A3}" name=" One Pair" dataDxfId="7">
      <calculatedColumnFormula>SUM('Ark2'!C2,C16/10)</calculatedColumnFormula>
    </tableColumn>
    <tableColumn id="4" xr3:uid="{D8270230-D926-451A-AE6E-181F84F903E6}" name="Two Pairs" dataDxfId="6"/>
    <tableColumn id="5" xr3:uid="{1E039629-164B-4A1A-9C29-BA1A9671E263}" name="Three of a Kind" dataDxfId="5"/>
    <tableColumn id="6" xr3:uid="{D3442838-7B5B-4BD9-84F5-E1F4A2338798}" name="Straight" dataDxfId="4"/>
    <tableColumn id="7" xr3:uid="{296091DD-83A7-4E6A-B058-F0F71DB39F15}" name="Flush" dataDxfId="3"/>
    <tableColumn id="8" xr3:uid="{BFDF403C-F8AC-411B-B30E-28F38582F2A6}" name="Full House" dataDxfId="2"/>
    <tableColumn id="9" xr3:uid="{73251CDF-F2EF-4A36-B415-28C4285309E7}" name="Four of a Kind" dataDxfId="1"/>
    <tableColumn id="10" xr3:uid="{DC300801-1C73-40C1-9DDC-6EFFB95D4300}" name="Straight Flush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4B5818F-7584-4B44-968E-8EB16495883E}" name="Tabell13" displayName="Tabell13" ref="A1:J14" totalsRowShown="0" headerRowDxfId="21">
  <autoFilter ref="A1:J14" xr:uid="{E4B5818F-7584-4B44-968E-8EB16495883E}"/>
  <tableColumns count="10">
    <tableColumn id="1" xr3:uid="{9A238E24-72B7-4B67-A362-5E0D865F5859}" name="Highest Card" dataDxfId="20"/>
    <tableColumn id="2" xr3:uid="{2CE987B6-D581-4670-B299-EC39C81A53BB}" name="High Card" dataDxfId="19"/>
    <tableColumn id="3" xr3:uid="{6D179EC2-C58D-4C5F-9337-654CD37C4963}" name=" One Pair" dataDxfId="18"/>
    <tableColumn id="4" xr3:uid="{34D00B7C-3834-4E7F-BCFE-ED6C82E5F581}" name="Two Pair" dataDxfId="17"/>
    <tableColumn id="5" xr3:uid="{28EADB49-DD9D-42F7-90C8-2A8173C089BC}" name="Three of a Kind" dataDxfId="16"/>
    <tableColumn id="6" xr3:uid="{05F38C57-63F6-49FB-90FB-04A7684915C8}" name="Straight" dataDxfId="15"/>
    <tableColumn id="7" xr3:uid="{70FB2B61-FD2C-4F2A-9215-D9FC84CA723B}" name="Flush" dataDxfId="14"/>
    <tableColumn id="8" xr3:uid="{2A89D66E-C917-429B-AC1D-6B39D716823D}" name="Full House" dataDxfId="13"/>
    <tableColumn id="9" xr3:uid="{8D7F4725-7378-4B05-81D8-D5B7652D0D11}" name="Four of a Kind" dataDxfId="12"/>
    <tableColumn id="10" xr3:uid="{67022B4F-715B-4BE0-B4AE-F81105423225}" name="Straight Flush" dataDxfId="1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BD67-1F04-490F-9864-4C20F65897B6}">
  <sheetPr>
    <pageSetUpPr fitToPage="1"/>
  </sheetPr>
  <dimension ref="A1:S43"/>
  <sheetViews>
    <sheetView tabSelected="1" zoomScaleNormal="100" workbookViewId="0">
      <selection activeCell="D21" sqref="D21"/>
    </sheetView>
  </sheetViews>
  <sheetFormatPr baseColWidth="10" defaultColWidth="20.6328125" defaultRowHeight="20" customHeight="1" x14ac:dyDescent="0.35"/>
  <sheetData>
    <row r="1" spans="1:19" ht="20" customHeight="1" x14ac:dyDescent="0.35">
      <c r="A1" s="2" t="s">
        <v>20</v>
      </c>
      <c r="B1" s="2" t="s">
        <v>0</v>
      </c>
      <c r="C1" s="2" t="s">
        <v>22</v>
      </c>
      <c r="D1" s="2" t="s">
        <v>24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9" ht="20" customHeight="1" x14ac:dyDescent="0.35">
      <c r="A2" s="3" t="s">
        <v>1</v>
      </c>
      <c r="B2" s="5">
        <v>0</v>
      </c>
      <c r="C2" s="5">
        <f>SUM('Ark2'!C2,C16/10)</f>
        <v>21.2</v>
      </c>
      <c r="D2" s="5"/>
      <c r="E2" s="5">
        <f>SUM('Ark2'!E2,C16/10)</f>
        <v>101.2</v>
      </c>
      <c r="F2" s="6"/>
      <c r="G2" s="6"/>
      <c r="H2" s="5"/>
      <c r="I2" s="5">
        <f>SUM('Ark2'!I2,C16/10)</f>
        <v>261.2</v>
      </c>
      <c r="J2" s="5"/>
    </row>
    <row r="3" spans="1:19" ht="20" customHeight="1" x14ac:dyDescent="0.35">
      <c r="A3" s="3" t="s">
        <v>2</v>
      </c>
      <c r="B3" s="5">
        <v>1</v>
      </c>
      <c r="C3" s="5">
        <f>SUM('Ark2'!C3,C16/10)</f>
        <v>23.2</v>
      </c>
      <c r="D3" s="5">
        <f>SUM('Ark2'!D3,C16/10)</f>
        <v>63.2</v>
      </c>
      <c r="E3" s="5">
        <f>SUM('Ark2'!E3,C16/10)</f>
        <v>103.2</v>
      </c>
      <c r="F3" s="6"/>
      <c r="G3" s="5"/>
      <c r="H3" s="5">
        <f>SUM('Ark2'!H3,C16/10)</f>
        <v>223.2</v>
      </c>
      <c r="I3" s="5">
        <f>SUM('Ark2'!I3,C16/10)</f>
        <v>263.2</v>
      </c>
      <c r="J3" s="5"/>
    </row>
    <row r="4" spans="1:19" ht="20" customHeight="1" x14ac:dyDescent="0.35">
      <c r="A4" s="3" t="s">
        <v>3</v>
      </c>
      <c r="B4" s="5">
        <v>2</v>
      </c>
      <c r="C4" s="5">
        <f>SUM('Ark2'!C4,C16/10)</f>
        <v>25.2</v>
      </c>
      <c r="D4" s="5">
        <f>SUM('Ark2'!D4,C16/10)</f>
        <v>66.2</v>
      </c>
      <c r="E4" s="5">
        <f>SUM('Ark2'!E4,C16/10)</f>
        <v>105.2</v>
      </c>
      <c r="F4" s="6"/>
      <c r="G4" s="5"/>
      <c r="H4" s="5">
        <f>SUM('Ark2'!H4,C16/10)</f>
        <v>226.2</v>
      </c>
      <c r="I4" s="5">
        <f>SUM('Ark2'!I4,C16/10)</f>
        <v>265.2</v>
      </c>
      <c r="J4" s="5"/>
    </row>
    <row r="5" spans="1:19" ht="20" customHeight="1" x14ac:dyDescent="0.35">
      <c r="A5" s="3" t="s">
        <v>4</v>
      </c>
      <c r="B5" s="5">
        <v>3</v>
      </c>
      <c r="C5" s="5">
        <f>SUM('Ark2'!C5,C16/10)</f>
        <v>27.2</v>
      </c>
      <c r="D5" s="5">
        <f>SUM('Ark2'!D5,C16/10)</f>
        <v>69.2</v>
      </c>
      <c r="E5" s="5">
        <f>SUM('Ark2'!E5,C16/10)</f>
        <v>107.2</v>
      </c>
      <c r="F5" s="6"/>
      <c r="G5" s="5"/>
      <c r="H5" s="5">
        <f>SUM('Ark2'!H5,C16/10)</f>
        <v>229.2</v>
      </c>
      <c r="I5" s="5">
        <f>SUM('Ark2'!I5,C16/10)</f>
        <v>267.2</v>
      </c>
      <c r="J5" s="5"/>
    </row>
    <row r="6" spans="1:19" ht="20" customHeight="1" x14ac:dyDescent="0.35">
      <c r="A6" s="3" t="s">
        <v>5</v>
      </c>
      <c r="B6" s="5">
        <v>4</v>
      </c>
      <c r="C6" s="5">
        <f>SUM('Ark2'!C6,C16/10)</f>
        <v>29.2</v>
      </c>
      <c r="D6" s="5">
        <f>SUM('Ark2'!D6,C16/10)</f>
        <v>72.2</v>
      </c>
      <c r="E6" s="5">
        <f>SUM('Ark2'!E6,C16/10)</f>
        <v>109.2</v>
      </c>
      <c r="F6" s="5">
        <f>SUM('Ark2'!F6,C16/10)</f>
        <v>149.19999999999999</v>
      </c>
      <c r="G6" s="5">
        <f>SUM('Ark2'!G6,C16/10)</f>
        <v>189.2</v>
      </c>
      <c r="H6" s="5">
        <f>SUM('Ark2'!H6,C16/10)</f>
        <v>232.2</v>
      </c>
      <c r="I6" s="5">
        <f>SUM('Ark2'!I6,C16/10)</f>
        <v>269.2</v>
      </c>
      <c r="J6" s="5">
        <f>SUM('Ark2'!J6,C16/10)</f>
        <v>309.2</v>
      </c>
    </row>
    <row r="7" spans="1:19" ht="20" customHeight="1" x14ac:dyDescent="0.35">
      <c r="A7" s="3" t="s">
        <v>6</v>
      </c>
      <c r="B7" s="5">
        <v>5</v>
      </c>
      <c r="C7" s="5">
        <f>SUM('Ark2'!C7,C16/10)</f>
        <v>31.2</v>
      </c>
      <c r="D7" s="5">
        <f>SUM('Ark2'!D7,C16/10)</f>
        <v>75.2</v>
      </c>
      <c r="E7" s="5">
        <f>SUM('Ark2'!E7,C16/10)</f>
        <v>111.2</v>
      </c>
      <c r="F7" s="5">
        <f>SUM('Ark2'!F7,C16/10)</f>
        <v>151.19999999999999</v>
      </c>
      <c r="G7" s="5">
        <f>SUM('Ark2'!G7,C16/10)</f>
        <v>191.2</v>
      </c>
      <c r="H7" s="5">
        <f>SUM('Ark2'!H7,C16/10)</f>
        <v>235.2</v>
      </c>
      <c r="I7" s="5">
        <f>SUM('Ark2'!I7,C16/10)</f>
        <v>271.2</v>
      </c>
      <c r="J7" s="5">
        <f>SUM('Ark2'!J7,C16/10)</f>
        <v>311.2</v>
      </c>
    </row>
    <row r="8" spans="1:19" ht="20" customHeight="1" x14ac:dyDescent="0.35">
      <c r="A8" s="3" t="s">
        <v>7</v>
      </c>
      <c r="B8" s="5">
        <v>6</v>
      </c>
      <c r="C8" s="5">
        <f>SUM('Ark2'!C8,C16/10)</f>
        <v>33.200000000000003</v>
      </c>
      <c r="D8" s="5">
        <f>SUM('Ark2'!D8,C16/10)</f>
        <v>78.2</v>
      </c>
      <c r="E8" s="5">
        <f>SUM('Ark2'!E8,C16/10)</f>
        <v>113.2</v>
      </c>
      <c r="F8" s="5">
        <f>SUM('Ark2'!F8,C16/10)</f>
        <v>153.19999999999999</v>
      </c>
      <c r="G8" s="5">
        <f>SUM('Ark2'!G8,C16/10)</f>
        <v>193.2</v>
      </c>
      <c r="H8" s="5">
        <f>SUM('Ark2'!H8,C16/10)</f>
        <v>238.2</v>
      </c>
      <c r="I8" s="5">
        <f>SUM('Ark2'!I8,C16/10)</f>
        <v>273.2</v>
      </c>
      <c r="J8" s="5">
        <f>SUM('Ark2'!J8,C16/10)</f>
        <v>313.2</v>
      </c>
    </row>
    <row r="9" spans="1:19" ht="20" customHeight="1" x14ac:dyDescent="0.35">
      <c r="A9" s="3" t="s">
        <v>8</v>
      </c>
      <c r="B9" s="5">
        <v>7</v>
      </c>
      <c r="C9" s="5">
        <f>SUM('Ark2'!C9,C16/10)</f>
        <v>35.200000000000003</v>
      </c>
      <c r="D9" s="5">
        <f>SUM('Ark2'!D9,C16/10)</f>
        <v>81.2</v>
      </c>
      <c r="E9" s="5">
        <f>SUM('Ark2'!E9,C16/10)</f>
        <v>115.2</v>
      </c>
      <c r="F9" s="5">
        <f>SUM('Ark2'!F9,C16/10)</f>
        <v>155.19999999999999</v>
      </c>
      <c r="G9" s="5">
        <f>SUM('Ark2'!G9,C16/10)</f>
        <v>195.2</v>
      </c>
      <c r="H9" s="5">
        <f>SUM('Ark2'!H9,C16/10)</f>
        <v>241.2</v>
      </c>
      <c r="I9" s="5">
        <f>SUM('Ark2'!I9,C16/10)</f>
        <v>275.2</v>
      </c>
      <c r="J9" s="5">
        <f>SUM('Ark2'!J9,C16/10)</f>
        <v>315.2</v>
      </c>
    </row>
    <row r="10" spans="1:19" ht="20" customHeight="1" x14ac:dyDescent="0.35">
      <c r="A10" s="3" t="s">
        <v>9</v>
      </c>
      <c r="B10" s="5">
        <v>8</v>
      </c>
      <c r="C10" s="5">
        <f>SUM('Ark2'!C10,C16/10)</f>
        <v>37.200000000000003</v>
      </c>
      <c r="D10" s="5">
        <f>SUM('Ark2'!D10,C16/10)</f>
        <v>84.2</v>
      </c>
      <c r="E10" s="5">
        <f>SUM('Ark2'!E10,C16/10)</f>
        <v>117.2</v>
      </c>
      <c r="F10" s="5">
        <f>SUM('Ark2'!F10,C16/10)</f>
        <v>157.19999999999999</v>
      </c>
      <c r="G10" s="5">
        <f>SUM('Ark2'!G10,C16/10)</f>
        <v>197.2</v>
      </c>
      <c r="H10" s="5">
        <f>SUM('Ark2'!H10,C16/10)</f>
        <v>244.2</v>
      </c>
      <c r="I10" s="5">
        <f>SUM('Ark2'!I10,C16/10)</f>
        <v>277.2</v>
      </c>
      <c r="J10" s="5">
        <f>SUM('Ark2'!J10,C16/10)</f>
        <v>317.2</v>
      </c>
    </row>
    <row r="11" spans="1:19" ht="20" customHeight="1" x14ac:dyDescent="0.35">
      <c r="A11" s="3" t="s">
        <v>10</v>
      </c>
      <c r="B11" s="5">
        <v>9</v>
      </c>
      <c r="C11" s="5">
        <f>SUM('Ark2'!C11,C16/10)</f>
        <v>39.200000000000003</v>
      </c>
      <c r="D11" s="5">
        <f>SUM('Ark2'!D11,C16/10)</f>
        <v>87.2</v>
      </c>
      <c r="E11" s="5">
        <f>SUM('Ark2'!E11,C16/10)</f>
        <v>119.2</v>
      </c>
      <c r="F11" s="5">
        <f>SUM('Ark2'!F11,C16/10)</f>
        <v>159.19999999999999</v>
      </c>
      <c r="G11" s="5">
        <f>SUM('Ark2'!G11,C16/10)</f>
        <v>199.2</v>
      </c>
      <c r="H11" s="5">
        <f>SUM('Ark2'!H11,C16/10)</f>
        <v>247.2</v>
      </c>
      <c r="I11" s="5">
        <f>SUM('Ark2'!I11,C16/10)</f>
        <v>279.2</v>
      </c>
      <c r="J11" s="5">
        <f>SUM('Ark2'!J11,C16/10)</f>
        <v>319.2</v>
      </c>
    </row>
    <row r="12" spans="1:19" ht="20" customHeight="1" x14ac:dyDescent="0.35">
      <c r="A12" s="3" t="s">
        <v>11</v>
      </c>
      <c r="B12" s="5">
        <v>10</v>
      </c>
      <c r="C12" s="5">
        <f>SUM('Ark2'!C12,C16/10)</f>
        <v>41.2</v>
      </c>
      <c r="D12" s="5">
        <f>SUM('Ark2'!D12,C16/10)</f>
        <v>90.2</v>
      </c>
      <c r="E12" s="5">
        <f>SUM('Ark2'!E12,C16/10)</f>
        <v>121.2</v>
      </c>
      <c r="F12" s="5">
        <f>SUM('Ark2'!F12,C16/10)</f>
        <v>161.19999999999999</v>
      </c>
      <c r="G12" s="5">
        <f>SUM('Ark2'!G12,C16/10)</f>
        <v>201.2</v>
      </c>
      <c r="H12" s="5">
        <f>SUM('Ark2'!H12,C16/10)</f>
        <v>250.2</v>
      </c>
      <c r="I12" s="5">
        <f>SUM('Ark2'!I12,C16/10)</f>
        <v>281.2</v>
      </c>
      <c r="J12" s="5">
        <f>SUM('Ark2'!J12,C16/10)</f>
        <v>321.2</v>
      </c>
    </row>
    <row r="13" spans="1:19" ht="20" customHeight="1" x14ac:dyDescent="0.35">
      <c r="A13" s="3" t="s">
        <v>12</v>
      </c>
      <c r="B13" s="5">
        <v>11</v>
      </c>
      <c r="C13" s="5">
        <f>SUM('Ark2'!C13,C16/10)</f>
        <v>43.2</v>
      </c>
      <c r="D13" s="5">
        <f>SUM('Ark2'!D13,C16/10)</f>
        <v>93.2</v>
      </c>
      <c r="E13" s="5">
        <f>SUM('Ark2'!E13,C16/10)</f>
        <v>123.2</v>
      </c>
      <c r="F13" s="5">
        <f>SUM('Ark2'!F13,C16/10)</f>
        <v>163.19999999999999</v>
      </c>
      <c r="G13" s="5">
        <f>SUM('Ark2'!G13,C16/10)</f>
        <v>203.2</v>
      </c>
      <c r="H13" s="5">
        <f>SUM('Ark2'!H13,C16/10)</f>
        <v>253.2</v>
      </c>
      <c r="I13" s="5">
        <f>SUM('Ark2'!I13,C16/10)</f>
        <v>283.2</v>
      </c>
      <c r="J13" s="5">
        <f>SUM('Ark2'!J13,C16/10)</f>
        <v>323.2</v>
      </c>
    </row>
    <row r="14" spans="1:19" ht="20" customHeight="1" x14ac:dyDescent="0.35">
      <c r="A14" s="3" t="s">
        <v>13</v>
      </c>
      <c r="B14" s="5">
        <v>12</v>
      </c>
      <c r="C14" s="5">
        <f>SUM('Ark2'!C14,C16/10)</f>
        <v>45.2</v>
      </c>
      <c r="D14" s="5">
        <f>SUM('Ark2'!D14,C16/10)</f>
        <v>96.2</v>
      </c>
      <c r="E14" s="5">
        <f>SUM('Ark2'!E14,C16/10)</f>
        <v>125.2</v>
      </c>
      <c r="F14" s="5">
        <f>SUM('Ark2'!F14,C16/10)</f>
        <v>165.2</v>
      </c>
      <c r="G14" s="5">
        <f>SUM('Ark2'!G14,C16/10)</f>
        <v>205.2</v>
      </c>
      <c r="H14" s="5">
        <f>SUM('Ark2'!H14,C16/10)</f>
        <v>256.2</v>
      </c>
      <c r="I14" s="5">
        <f>SUM('Ark2'!I14,C16/10)</f>
        <v>285.2</v>
      </c>
      <c r="J14" s="5">
        <f>SUM('Ark2'!J14,C16/10)</f>
        <v>325.2</v>
      </c>
    </row>
    <row r="15" spans="1:19" ht="20" customHeight="1" x14ac:dyDescent="0.35">
      <c r="B15" s="1"/>
      <c r="C15" s="1"/>
      <c r="D15" s="1"/>
      <c r="E15" s="1"/>
      <c r="F15" s="1"/>
      <c r="G15" s="1"/>
      <c r="H15" s="1"/>
      <c r="I15" s="1"/>
      <c r="J15" s="1"/>
      <c r="L15" s="1"/>
      <c r="M15" s="1"/>
      <c r="N15" s="1"/>
      <c r="O15" s="1"/>
      <c r="P15" s="1"/>
      <c r="Q15" s="1"/>
      <c r="R15" s="1"/>
      <c r="S15" s="1"/>
    </row>
    <row r="16" spans="1:19" ht="20" customHeight="1" x14ac:dyDescent="0.35">
      <c r="A16" s="7" t="s">
        <v>21</v>
      </c>
      <c r="B16" s="8" t="s">
        <v>13</v>
      </c>
      <c r="C16" s="9">
        <f>VLOOKUP(B16,A2:B14,2,FALSE)</f>
        <v>12</v>
      </c>
      <c r="D16" s="1"/>
      <c r="E16" s="1"/>
      <c r="F16" s="1"/>
      <c r="G16" s="1"/>
      <c r="H16" s="1"/>
      <c r="I16" s="1"/>
      <c r="J16" s="1"/>
      <c r="N16" s="1"/>
      <c r="O16" s="1"/>
      <c r="P16" s="1"/>
      <c r="Q16" s="1"/>
      <c r="R16" s="1"/>
      <c r="S16" s="1"/>
    </row>
    <row r="17" spans="1:14" ht="20" customHeight="1" x14ac:dyDescent="0.35">
      <c r="A17" s="4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20" customHeight="1" x14ac:dyDescent="0.3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20" customHeight="1" x14ac:dyDescent="0.3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20" customHeight="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20" customHeigh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20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0" customHeigh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20" customHeigh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20" customHeigh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20" customHeigh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20" customHeigh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20" customHeigh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20" customHeigh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20" customHeight="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20" customHeigh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20" customHeight="1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ht="20" customHeight="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ht="20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ht="20" customHeigh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ht="20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ht="20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ht="20" customHeigh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ht="20" customHeight="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ht="20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ht="20" customHeight="1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ht="20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ht="20" customHeight="1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</sheetData>
  <phoneticPr fontId="1" type="noConversion"/>
  <conditionalFormatting sqref="B2:B14">
    <cfRule type="iconSet" priority="19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C2:C14">
    <cfRule type="iconSet" priority="18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D2:D14">
    <cfRule type="iconSet" priority="1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E2:E14">
    <cfRule type="iconSet" priority="16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F6:F14">
    <cfRule type="iconSet" priority="15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G3:G14">
    <cfRule type="iconSet" priority="14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2:H14">
    <cfRule type="iconSet" priority="1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I2:I14">
    <cfRule type="iconSet" priority="12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J2:J14">
    <cfRule type="iconSet" priority="1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G6:G14">
    <cfRule type="iconSet" priority="10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D3:D14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H3:H14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J6:J14">
    <cfRule type="iconSet" priority="1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B16:B17" xr:uid="{175C65E9-832E-4CDD-89C8-34938155AE7B}">
      <formula1>$A$2:$A$14</formula1>
    </dataValidation>
  </dataValidations>
  <pageMargins left="0.7" right="0.7" top="0.75" bottom="0.75" header="0.3" footer="0.3"/>
  <pageSetup paperSize="9" scale="63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DB82A-27CB-49A1-9134-FF63E305EEB4}">
  <dimension ref="A1:J14"/>
  <sheetViews>
    <sheetView workbookViewId="0">
      <selection activeCell="H15" sqref="H15"/>
    </sheetView>
  </sheetViews>
  <sheetFormatPr baseColWidth="10" defaultColWidth="20.6328125" defaultRowHeight="25" customHeight="1" x14ac:dyDescent="0.35"/>
  <sheetData>
    <row r="1" spans="1:10" ht="25" customHeight="1" x14ac:dyDescent="0.35">
      <c r="A1" s="2" t="s">
        <v>20</v>
      </c>
      <c r="B1" s="2" t="s">
        <v>0</v>
      </c>
      <c r="C1" s="2" t="s">
        <v>22</v>
      </c>
      <c r="D1" s="2" t="s">
        <v>23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18</v>
      </c>
      <c r="J1" s="2" t="s">
        <v>19</v>
      </c>
    </row>
    <row r="2" spans="1:10" ht="25" customHeight="1" x14ac:dyDescent="0.35">
      <c r="A2" s="3" t="s">
        <v>1</v>
      </c>
      <c r="B2">
        <v>0</v>
      </c>
      <c r="C2">
        <v>20</v>
      </c>
      <c r="D2">
        <f>60+0</f>
        <v>60</v>
      </c>
      <c r="E2">
        <v>100</v>
      </c>
      <c r="F2">
        <v>140</v>
      </c>
      <c r="G2">
        <v>180</v>
      </c>
      <c r="H2">
        <f>220+0</f>
        <v>220</v>
      </c>
      <c r="I2">
        <v>260</v>
      </c>
      <c r="J2">
        <v>300</v>
      </c>
    </row>
    <row r="3" spans="1:10" ht="25" customHeight="1" x14ac:dyDescent="0.35">
      <c r="A3" s="3" t="s">
        <v>2</v>
      </c>
      <c r="B3">
        <v>1</v>
      </c>
      <c r="C3">
        <v>22</v>
      </c>
      <c r="D3">
        <f>62+0</f>
        <v>62</v>
      </c>
      <c r="E3">
        <v>102</v>
      </c>
      <c r="F3">
        <v>142</v>
      </c>
      <c r="G3">
        <v>182</v>
      </c>
      <c r="H3">
        <f>222+0</f>
        <v>222</v>
      </c>
      <c r="I3">
        <v>262</v>
      </c>
      <c r="J3">
        <v>302</v>
      </c>
    </row>
    <row r="4" spans="1:10" ht="25" customHeight="1" x14ac:dyDescent="0.35">
      <c r="A4" s="3" t="s">
        <v>3</v>
      </c>
      <c r="B4">
        <v>2</v>
      </c>
      <c r="C4">
        <v>24</v>
      </c>
      <c r="D4">
        <f>64+1</f>
        <v>65</v>
      </c>
      <c r="E4">
        <v>104</v>
      </c>
      <c r="F4">
        <v>144</v>
      </c>
      <c r="G4">
        <v>184</v>
      </c>
      <c r="H4">
        <f>224+1</f>
        <v>225</v>
      </c>
      <c r="I4">
        <v>264</v>
      </c>
      <c r="J4">
        <v>304</v>
      </c>
    </row>
    <row r="5" spans="1:10" ht="25" customHeight="1" x14ac:dyDescent="0.35">
      <c r="A5" s="3" t="s">
        <v>4</v>
      </c>
      <c r="B5">
        <v>3</v>
      </c>
      <c r="C5">
        <v>26</v>
      </c>
      <c r="D5">
        <f>66+2</f>
        <v>68</v>
      </c>
      <c r="E5">
        <v>106</v>
      </c>
      <c r="F5">
        <v>146</v>
      </c>
      <c r="G5">
        <v>186</v>
      </c>
      <c r="H5">
        <f>226+2</f>
        <v>228</v>
      </c>
      <c r="I5">
        <v>266</v>
      </c>
      <c r="J5">
        <v>306</v>
      </c>
    </row>
    <row r="6" spans="1:10" ht="25" customHeight="1" x14ac:dyDescent="0.35">
      <c r="A6" s="3" t="s">
        <v>5</v>
      </c>
      <c r="B6">
        <v>4</v>
      </c>
      <c r="C6">
        <v>28</v>
      </c>
      <c r="D6">
        <f>68+3</f>
        <v>71</v>
      </c>
      <c r="E6">
        <v>108</v>
      </c>
      <c r="F6">
        <v>148</v>
      </c>
      <c r="G6">
        <v>188</v>
      </c>
      <c r="H6">
        <f>228+3</f>
        <v>231</v>
      </c>
      <c r="I6">
        <v>268</v>
      </c>
      <c r="J6">
        <v>308</v>
      </c>
    </row>
    <row r="7" spans="1:10" ht="25" customHeight="1" x14ac:dyDescent="0.35">
      <c r="A7" s="3" t="s">
        <v>6</v>
      </c>
      <c r="B7">
        <v>5</v>
      </c>
      <c r="C7">
        <v>30</v>
      </c>
      <c r="D7">
        <f>70+4</f>
        <v>74</v>
      </c>
      <c r="E7">
        <v>110</v>
      </c>
      <c r="F7">
        <v>150</v>
      </c>
      <c r="G7">
        <v>190</v>
      </c>
      <c r="H7">
        <f>230+4</f>
        <v>234</v>
      </c>
      <c r="I7">
        <v>270</v>
      </c>
      <c r="J7">
        <v>310</v>
      </c>
    </row>
    <row r="8" spans="1:10" ht="25" customHeight="1" x14ac:dyDescent="0.35">
      <c r="A8" s="3" t="s">
        <v>7</v>
      </c>
      <c r="B8">
        <v>6</v>
      </c>
      <c r="C8">
        <v>32</v>
      </c>
      <c r="D8">
        <f>72+5</f>
        <v>77</v>
      </c>
      <c r="E8">
        <v>112</v>
      </c>
      <c r="F8">
        <v>152</v>
      </c>
      <c r="G8">
        <v>192</v>
      </c>
      <c r="H8">
        <f>232+5</f>
        <v>237</v>
      </c>
      <c r="I8">
        <v>272</v>
      </c>
      <c r="J8">
        <v>312</v>
      </c>
    </row>
    <row r="9" spans="1:10" ht="25" customHeight="1" x14ac:dyDescent="0.35">
      <c r="A9" s="3" t="s">
        <v>8</v>
      </c>
      <c r="B9">
        <v>7</v>
      </c>
      <c r="C9">
        <v>34</v>
      </c>
      <c r="D9">
        <f>74+6</f>
        <v>80</v>
      </c>
      <c r="E9">
        <v>114</v>
      </c>
      <c r="F9">
        <v>154</v>
      </c>
      <c r="G9">
        <v>194</v>
      </c>
      <c r="H9">
        <f>234+6</f>
        <v>240</v>
      </c>
      <c r="I9">
        <v>274</v>
      </c>
      <c r="J9">
        <v>314</v>
      </c>
    </row>
    <row r="10" spans="1:10" ht="25" customHeight="1" x14ac:dyDescent="0.35">
      <c r="A10" s="3" t="s">
        <v>9</v>
      </c>
      <c r="B10">
        <v>8</v>
      </c>
      <c r="C10">
        <v>36</v>
      </c>
      <c r="D10">
        <f>76+7</f>
        <v>83</v>
      </c>
      <c r="E10">
        <v>116</v>
      </c>
      <c r="F10">
        <v>156</v>
      </c>
      <c r="G10">
        <v>196</v>
      </c>
      <c r="H10">
        <f>236+7</f>
        <v>243</v>
      </c>
      <c r="I10">
        <v>276</v>
      </c>
      <c r="J10">
        <v>316</v>
      </c>
    </row>
    <row r="11" spans="1:10" ht="25" customHeight="1" x14ac:dyDescent="0.35">
      <c r="A11" s="3" t="s">
        <v>10</v>
      </c>
      <c r="B11">
        <v>9</v>
      </c>
      <c r="C11">
        <v>38</v>
      </c>
      <c r="D11">
        <f>78+8</f>
        <v>86</v>
      </c>
      <c r="E11">
        <v>118</v>
      </c>
      <c r="F11">
        <v>158</v>
      </c>
      <c r="G11">
        <v>198</v>
      </c>
      <c r="H11">
        <f>238+8</f>
        <v>246</v>
      </c>
      <c r="I11">
        <v>278</v>
      </c>
      <c r="J11">
        <v>318</v>
      </c>
    </row>
    <row r="12" spans="1:10" ht="25" customHeight="1" x14ac:dyDescent="0.35">
      <c r="A12" s="3" t="s">
        <v>11</v>
      </c>
      <c r="B12">
        <v>10</v>
      </c>
      <c r="C12">
        <v>40</v>
      </c>
      <c r="D12">
        <f>80+9</f>
        <v>89</v>
      </c>
      <c r="E12">
        <v>120</v>
      </c>
      <c r="F12">
        <v>160</v>
      </c>
      <c r="G12">
        <v>200</v>
      </c>
      <c r="H12">
        <f>240+9</f>
        <v>249</v>
      </c>
      <c r="I12">
        <v>280</v>
      </c>
      <c r="J12">
        <v>320</v>
      </c>
    </row>
    <row r="13" spans="1:10" ht="25" customHeight="1" x14ac:dyDescent="0.35">
      <c r="A13" s="3" t="s">
        <v>12</v>
      </c>
      <c r="B13">
        <v>11</v>
      </c>
      <c r="C13">
        <v>42</v>
      </c>
      <c r="D13">
        <f>82+10</f>
        <v>92</v>
      </c>
      <c r="E13">
        <v>122</v>
      </c>
      <c r="F13">
        <v>162</v>
      </c>
      <c r="G13">
        <v>202</v>
      </c>
      <c r="H13">
        <f>242+10</f>
        <v>252</v>
      </c>
      <c r="I13">
        <v>282</v>
      </c>
      <c r="J13">
        <v>322</v>
      </c>
    </row>
    <row r="14" spans="1:10" ht="25" customHeight="1" x14ac:dyDescent="0.35">
      <c r="A14" s="3" t="s">
        <v>13</v>
      </c>
      <c r="B14">
        <v>12</v>
      </c>
      <c r="C14">
        <v>44</v>
      </c>
      <c r="D14">
        <f>84+11</f>
        <v>95</v>
      </c>
      <c r="E14">
        <v>124</v>
      </c>
      <c r="F14">
        <v>164</v>
      </c>
      <c r="G14">
        <v>204</v>
      </c>
      <c r="H14">
        <f>244+11</f>
        <v>255</v>
      </c>
      <c r="I14">
        <v>284</v>
      </c>
      <c r="J14">
        <v>324</v>
      </c>
    </row>
  </sheetData>
  <conditionalFormatting sqref="B2:I1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{8E0EBD17-CC8E-4340-B655-94C4363CEECF}</x14:id>
        </ext>
      </extLst>
    </cfRule>
  </conditionalFormatting>
  <conditionalFormatting sqref="B2:J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{EE708F1E-BB48-43C6-A943-01401FF41EA1}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0EBD17-CC8E-4340-B655-94C4363CEE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B2:I14</xm:sqref>
        </x14:conditionalFormatting>
        <x14:conditionalFormatting xmlns:xm="http://schemas.microsoft.com/office/excel/2006/main">
          <x14:cfRule type="dataBar" id="{EE708F1E-BB48-43C6-A943-01401FF41E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B2:J14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Navngitte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Torgrim Thorsen</dc:creator>
  <cp:lastModifiedBy>Torgrim Thorsen</cp:lastModifiedBy>
  <cp:lastPrinted>2023-03-15T23:25:18Z</cp:lastPrinted>
  <dcterms:created xsi:type="dcterms:W3CDTF">2023-03-15T17:00:54Z</dcterms:created>
  <dcterms:modified xsi:type="dcterms:W3CDTF">2023-03-17T20:06:05Z</dcterms:modified>
</cp:coreProperties>
</file>