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Git Hub Repos\The-Supluwu\The Supluwu PCB\bom\"/>
    </mc:Choice>
  </mc:AlternateContent>
  <xr:revisionPtr revIDLastSave="0" documentId="13_ncr:1_{F03E5950-FCF7-4D52-B3F1-539726A6EF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bom_1" localSheetId="0">Sheet1!$A$1:$F$21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9" i="1"/>
  <c r="H21" i="1"/>
  <c r="H20" i="1"/>
  <c r="H19" i="1"/>
  <c r="H18" i="1"/>
  <c r="H17" i="1"/>
  <c r="H16" i="1"/>
  <c r="H15" i="1"/>
  <c r="H14" i="1"/>
  <c r="H13" i="1"/>
  <c r="H12" i="1"/>
  <c r="H11" i="1"/>
  <c r="H10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33F77-6130-49B7-9603-829A45ACD632}" name="bom" type="6" refreshedVersion="8" background="1" saveData="1">
    <textPr codePage="65001" sourceFile="D:\#Git Hub Repos\The-Supluwu\The Supluwu PCB\bom\bom.csv" decimal="," thousands="." comma="1">
      <textFields count="5"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<sst xmlns="http://schemas.openxmlformats.org/spreadsheetml/2006/main" count="128" uniqueCount="90">
  <si>
    <t>Designator</t>
  </si>
  <si>
    <t>Footprint</t>
  </si>
  <si>
    <t>Quantity</t>
  </si>
  <si>
    <t>Value</t>
  </si>
  <si>
    <t>C1, C8</t>
  </si>
  <si>
    <t>10nF</t>
  </si>
  <si>
    <t>C10, C2, C3, C9</t>
  </si>
  <si>
    <t>4u7</t>
  </si>
  <si>
    <t>C11, C12, C4, C5</t>
  </si>
  <si>
    <t>100n</t>
  </si>
  <si>
    <t>C13, C14, C6, C7</t>
  </si>
  <si>
    <t>22uF</t>
  </si>
  <si>
    <t>C15, C16</t>
  </si>
  <si>
    <t>82pF</t>
  </si>
  <si>
    <t>D1, D2</t>
  </si>
  <si>
    <t>DIOM7959X250N</t>
  </si>
  <si>
    <t>B550C-13-F</t>
  </si>
  <si>
    <t>LED_GREEN</t>
  </si>
  <si>
    <t>IC1, IC2</t>
  </si>
  <si>
    <t>SOIC127P600X175-9N</t>
  </si>
  <si>
    <t>RT6285GSP</t>
  </si>
  <si>
    <t>J1</t>
  </si>
  <si>
    <t>4DBP10702</t>
  </si>
  <si>
    <t>4DB-P107-02</t>
  </si>
  <si>
    <t>J2, J3, J4, J5, J6, J7</t>
  </si>
  <si>
    <t>TerminalBlock_bornier-2_P5.08mm</t>
  </si>
  <si>
    <t>5V_OUT</t>
  </si>
  <si>
    <t>J8</t>
  </si>
  <si>
    <t>PinHeader_1x03_P2.54mm_Vertical</t>
  </si>
  <si>
    <t>V_Switch</t>
  </si>
  <si>
    <t>J9</t>
  </si>
  <si>
    <t>PinHeader_1x02_P2.54mm_Vertical</t>
  </si>
  <si>
    <t>FAN</t>
  </si>
  <si>
    <t>L1, L2</t>
  </si>
  <si>
    <t>INDPM140128X650N</t>
  </si>
  <si>
    <t>15uH</t>
  </si>
  <si>
    <t>R11, R14, R15</t>
  </si>
  <si>
    <t>3k3</t>
  </si>
  <si>
    <t>R12, R13, R9</t>
  </si>
  <si>
    <t>1k</t>
  </si>
  <si>
    <t>R2, R6</t>
  </si>
  <si>
    <t>100k</t>
  </si>
  <si>
    <t>R3</t>
  </si>
  <si>
    <t>31.6k</t>
  </si>
  <si>
    <t>R7</t>
  </si>
  <si>
    <t>11.3k</t>
  </si>
  <si>
    <t>U1, U2</t>
  </si>
  <si>
    <t>0PTF0078P</t>
  </si>
  <si>
    <t>0603</t>
  </si>
  <si>
    <t>2</t>
  </si>
  <si>
    <t>4</t>
  </si>
  <si>
    <t>0805</t>
  </si>
  <si>
    <t>6</t>
  </si>
  <si>
    <t>1</t>
  </si>
  <si>
    <t>3</t>
  </si>
  <si>
    <t>Part Nr.</t>
  </si>
  <si>
    <t>Price/pcs.</t>
  </si>
  <si>
    <t>Price</t>
  </si>
  <si>
    <t>835-RT6285GSP</t>
  </si>
  <si>
    <t>576-0PTF0078P</t>
  </si>
  <si>
    <t>673-PA4343.153NLT</t>
  </si>
  <si>
    <t>Description</t>
  </si>
  <si>
    <t>Fuse Holder 5x20</t>
  </si>
  <si>
    <t>15uH 9A Inductor</t>
  </si>
  <si>
    <t>5A Buck Converter</t>
  </si>
  <si>
    <t>621-B550C-F</t>
  </si>
  <si>
    <t>50V 5A Diode</t>
  </si>
  <si>
    <t xml:space="preserve">D3, D6, D7, </t>
  </si>
  <si>
    <t>D5,D8,D9</t>
  </si>
  <si>
    <t>LED_Yellow</t>
  </si>
  <si>
    <t>Generic LED Greed</t>
  </si>
  <si>
    <t>Generic LED Yellow</t>
  </si>
  <si>
    <t>571-14376676</t>
  </si>
  <si>
    <t>Generic</t>
  </si>
  <si>
    <t>Generic Pin Header</t>
  </si>
  <si>
    <t>Generic Terminal Block</t>
  </si>
  <si>
    <t>Generic 1% Resistor</t>
  </si>
  <si>
    <t>603-RT0603FRE073K3L</t>
  </si>
  <si>
    <t>1% Resistor</t>
  </si>
  <si>
    <t>603-RT0603FRE0731K6L</t>
  </si>
  <si>
    <t>603-RT0603DRE0711K3L</t>
  </si>
  <si>
    <t>Terminal Block Large</t>
  </si>
  <si>
    <t>187-CL21A226MAYNNWE</t>
  </si>
  <si>
    <t>581-06035A820JAT4A</t>
  </si>
  <si>
    <t>5% 50V Capacitor</t>
  </si>
  <si>
    <t>20% 25V Capacitor</t>
  </si>
  <si>
    <t>Generic 1% Capacitor</t>
  </si>
  <si>
    <t>80-C0603C103J5RACTM</t>
  </si>
  <si>
    <t>81-GRM188C81E475KE1D</t>
  </si>
  <si>
    <t>10% 25V 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</si>
</sst>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1" fillId="0" borderId="1" xfId="1" applyNumberFormat="1"/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0" xfId="2"/>
    <xf numFmtId="49" fontId="1" fillId="0" borderId="1" xfId="1" applyNumberFormat="1" applyFill="1"/>
    <xf numFmtId="0" fontId="0" fillId="0" borderId="2" xfId="0" applyBorder="1"/>
    <xf numFmtId="164" fontId="0" fillId="0" borderId="2" xfId="0" applyNumberFormat="1" applyBorder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m_1" connectionId="1" xr16:uid="{BF813972-F99A-4EBE-98F4-C2CE7DC852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YAGEO/RT0603DRE0711K3L?qs=4CyHz7GXqShrtIPseYB4Tw%3D%3D" TargetMode="External"/><Relationship Id="rId13" Type="http://schemas.openxmlformats.org/officeDocument/2006/relationships/queryTable" Target="../queryTables/queryTable1.xml"/><Relationship Id="rId3" Type="http://schemas.openxmlformats.org/officeDocument/2006/relationships/hyperlink" Target="https://www.mouser.de/ProductDetail/Pulse-Electronics/PA4343.153NLT?qs=%2FzQKu7YvIMa1YhPbm59etw%3D%3D" TargetMode="External"/><Relationship Id="rId7" Type="http://schemas.openxmlformats.org/officeDocument/2006/relationships/hyperlink" Target="https://www.mouser.de/ProductDetail/YAGEO/RT0603FRE0731K6L?qs=FxNwScCwyKcKv58rFou%2FcQ%3D%3D" TargetMode="External"/><Relationship Id="rId12" Type="http://schemas.openxmlformats.org/officeDocument/2006/relationships/hyperlink" Target="https://www.mouser.de/ProductDetail/81-GRM188C81E475KE1D" TargetMode="External"/><Relationship Id="rId2" Type="http://schemas.openxmlformats.org/officeDocument/2006/relationships/hyperlink" Target="https://www.mouser.de/ProductDetail/Littelfuse/0PTF0078P?qs=Co4VkB5J4%2Fsczy6gG8s%2FsA%3D%3D" TargetMode="External"/><Relationship Id="rId1" Type="http://schemas.openxmlformats.org/officeDocument/2006/relationships/hyperlink" Target="https://www.mouser.de/ProductDetail/Richtek/RT6285GSP?qs=amGC7iS6iy9ag0U80PgEbw%3D%3D" TargetMode="External"/><Relationship Id="rId6" Type="http://schemas.openxmlformats.org/officeDocument/2006/relationships/hyperlink" Target="https://www.mouser.de/ProductDetail/YAGEO/RT0603FRE073K3L?qs=8cPjvKtxWv4e7c7t%252BTLsig%3D%3D" TargetMode="External"/><Relationship Id="rId11" Type="http://schemas.openxmlformats.org/officeDocument/2006/relationships/hyperlink" Target="https://www.mouser.de/ProductDetail/KEMET/C0603C103J5RACTM?qs=sGAEpiMZZMvsSlwiRhF8quIsB1QHp5lfftsENRi1zqo%3D" TargetMode="External"/><Relationship Id="rId5" Type="http://schemas.openxmlformats.org/officeDocument/2006/relationships/hyperlink" Target="https://www.mouser.de/ProductDetail/TE-Connectivity/4DB-P107-02?qs=HIOJlr2Cjjgxt%2FCLkbzYNw%3D%3D" TargetMode="External"/><Relationship Id="rId10" Type="http://schemas.openxmlformats.org/officeDocument/2006/relationships/hyperlink" Target="https://www.mouser.de/ProductDetail/KYOCERA-AVX/06035A820JAT4A?qs=sGAEpiMZZMvsSlwiRhF8qtXiuYMmFthMtq2EBJkhWO0%3D" TargetMode="External"/><Relationship Id="rId4" Type="http://schemas.openxmlformats.org/officeDocument/2006/relationships/hyperlink" Target="https://www.mouser.de/ProductDetail/Diodes-Incorporated/B550C-13-F?qs=UEP5Ic6BRave1jzuZzz4FA%3D%3D" TargetMode="External"/><Relationship Id="rId9" Type="http://schemas.openxmlformats.org/officeDocument/2006/relationships/hyperlink" Target="https://www.mouser.de/ProductDetail/187-CL21A226MAYNN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2" sqref="J12"/>
    </sheetView>
  </sheetViews>
  <sheetFormatPr defaultRowHeight="15" x14ac:dyDescent="0.25"/>
  <cols>
    <col min="1" max="1" width="20" bestFit="1" customWidth="1"/>
    <col min="2" max="2" width="37.5703125" bestFit="1" customWidth="1"/>
    <col min="3" max="3" width="18.28515625" customWidth="1"/>
    <col min="4" max="4" width="22" customWidth="1"/>
    <col min="5" max="5" width="21.85546875" customWidth="1"/>
    <col min="6" max="6" width="14" customWidth="1"/>
    <col min="7" max="7" width="12.85546875" customWidth="1"/>
  </cols>
  <sheetData>
    <row r="1" spans="1:8" ht="20.25" thickBot="1" x14ac:dyDescent="0.35">
      <c r="A1" s="2" t="s">
        <v>0</v>
      </c>
      <c r="B1" s="2" t="s">
        <v>1</v>
      </c>
      <c r="C1" s="2" t="s">
        <v>3</v>
      </c>
      <c r="D1" s="6" t="s">
        <v>61</v>
      </c>
      <c r="E1" s="2" t="s">
        <v>55</v>
      </c>
      <c r="F1" s="2" t="s">
        <v>2</v>
      </c>
      <c r="G1" s="2" t="s">
        <v>56</v>
      </c>
      <c r="H1" s="2" t="s">
        <v>57</v>
      </c>
    </row>
    <row r="2" spans="1:8" ht="15.75" thickTop="1" x14ac:dyDescent="0.25">
      <c r="A2" s="1" t="s">
        <v>4</v>
      </c>
      <c r="B2" s="1" t="s">
        <v>48</v>
      </c>
      <c r="C2" s="1" t="s">
        <v>5</v>
      </c>
      <c r="D2" s="1" t="s">
        <v>84</v>
      </c>
      <c r="E2" s="5" t="s">
        <v>87</v>
      </c>
      <c r="F2" s="4" t="s">
        <v>49</v>
      </c>
      <c r="G2" s="3">
        <v>9.2999999999999999E-2</v>
      </c>
      <c r="H2" s="3">
        <f>G2*F2</f>
        <v>0.186</v>
      </c>
    </row>
    <row r="3" spans="1:8" x14ac:dyDescent="0.25">
      <c r="A3" s="1" t="s">
        <v>6</v>
      </c>
      <c r="B3" s="1" t="s">
        <v>48</v>
      </c>
      <c r="C3" s="1" t="s">
        <v>7</v>
      </c>
      <c r="D3" s="1" t="s">
        <v>89</v>
      </c>
      <c r="E3" s="5" t="s">
        <v>88</v>
      </c>
      <c r="F3" s="4" t="s">
        <v>50</v>
      </c>
      <c r="G3" s="3">
        <v>0.24199999999999999</v>
      </c>
      <c r="H3" s="3">
        <f t="shared" ref="H3:H9" si="0">G3*F3</f>
        <v>0.96799999999999997</v>
      </c>
    </row>
    <row r="4" spans="1:8" x14ac:dyDescent="0.25">
      <c r="A4" s="1" t="s">
        <v>8</v>
      </c>
      <c r="B4" s="1" t="s">
        <v>48</v>
      </c>
      <c r="C4" s="1" t="s">
        <v>9</v>
      </c>
      <c r="D4" s="1" t="s">
        <v>86</v>
      </c>
      <c r="E4" s="1" t="s">
        <v>73</v>
      </c>
      <c r="F4" s="4" t="s">
        <v>50</v>
      </c>
      <c r="G4" s="3">
        <v>0.01</v>
      </c>
      <c r="H4" s="3">
        <f t="shared" si="0"/>
        <v>0.04</v>
      </c>
    </row>
    <row r="5" spans="1:8" x14ac:dyDescent="0.25">
      <c r="A5" s="1" t="s">
        <v>10</v>
      </c>
      <c r="B5" s="1" t="s">
        <v>51</v>
      </c>
      <c r="C5" s="1" t="s">
        <v>11</v>
      </c>
      <c r="D5" s="1" t="s">
        <v>85</v>
      </c>
      <c r="E5" s="5" t="s">
        <v>82</v>
      </c>
      <c r="F5" s="4" t="s">
        <v>50</v>
      </c>
      <c r="G5" s="3">
        <v>0.29799999999999999</v>
      </c>
      <c r="H5" s="3">
        <f t="shared" si="0"/>
        <v>1.1919999999999999</v>
      </c>
    </row>
    <row r="6" spans="1:8" x14ac:dyDescent="0.25">
      <c r="A6" s="1" t="s">
        <v>12</v>
      </c>
      <c r="B6" s="1" t="s">
        <v>48</v>
      </c>
      <c r="C6" s="1" t="s">
        <v>13</v>
      </c>
      <c r="D6" s="1" t="s">
        <v>84</v>
      </c>
      <c r="E6" s="5" t="s">
        <v>83</v>
      </c>
      <c r="F6" s="4" t="s">
        <v>49</v>
      </c>
      <c r="G6" s="3">
        <v>9.2999999999999999E-2</v>
      </c>
      <c r="H6" s="3">
        <f t="shared" si="0"/>
        <v>0.186</v>
      </c>
    </row>
    <row r="7" spans="1:8" x14ac:dyDescent="0.25">
      <c r="A7" s="1" t="s">
        <v>14</v>
      </c>
      <c r="B7" s="1" t="s">
        <v>15</v>
      </c>
      <c r="C7" s="1" t="s">
        <v>16</v>
      </c>
      <c r="D7" s="1" t="s">
        <v>66</v>
      </c>
      <c r="E7" s="5" t="s">
        <v>65</v>
      </c>
      <c r="F7" s="4" t="s">
        <v>49</v>
      </c>
      <c r="G7" s="3">
        <v>0.52100000000000002</v>
      </c>
      <c r="H7" s="3">
        <f t="shared" si="0"/>
        <v>1.042</v>
      </c>
    </row>
    <row r="8" spans="1:8" x14ac:dyDescent="0.25">
      <c r="A8" s="1" t="s">
        <v>67</v>
      </c>
      <c r="B8" s="1" t="s">
        <v>48</v>
      </c>
      <c r="C8" s="1" t="s">
        <v>17</v>
      </c>
      <c r="D8" s="1" t="s">
        <v>70</v>
      </c>
      <c r="E8" s="1" t="s">
        <v>73</v>
      </c>
      <c r="F8" s="4" t="s">
        <v>54</v>
      </c>
      <c r="G8" s="3">
        <v>0.05</v>
      </c>
      <c r="H8" s="3">
        <f t="shared" si="0"/>
        <v>0.15000000000000002</v>
      </c>
    </row>
    <row r="9" spans="1:8" x14ac:dyDescent="0.25">
      <c r="A9" s="1" t="s">
        <v>68</v>
      </c>
      <c r="B9" s="1" t="s">
        <v>48</v>
      </c>
      <c r="C9" s="1" t="s">
        <v>69</v>
      </c>
      <c r="D9" s="1" t="s">
        <v>71</v>
      </c>
      <c r="E9" s="1" t="s">
        <v>73</v>
      </c>
      <c r="F9" s="4" t="s">
        <v>54</v>
      </c>
      <c r="G9" s="3">
        <v>0.05</v>
      </c>
      <c r="H9" s="3">
        <f t="shared" si="0"/>
        <v>0.15000000000000002</v>
      </c>
    </row>
    <row r="10" spans="1:8" x14ac:dyDescent="0.25">
      <c r="A10" s="1" t="s">
        <v>18</v>
      </c>
      <c r="B10" s="1" t="s">
        <v>19</v>
      </c>
      <c r="C10" s="1" t="s">
        <v>20</v>
      </c>
      <c r="D10" s="1" t="s">
        <v>64</v>
      </c>
      <c r="E10" s="5" t="s">
        <v>58</v>
      </c>
      <c r="F10" s="4" t="s">
        <v>49</v>
      </c>
      <c r="G10" s="3">
        <v>0.83699999999999997</v>
      </c>
      <c r="H10" s="3">
        <f>G10*F10</f>
        <v>1.6739999999999999</v>
      </c>
    </row>
    <row r="11" spans="1:8" x14ac:dyDescent="0.25">
      <c r="A11" s="1" t="s">
        <v>21</v>
      </c>
      <c r="B11" s="1" t="s">
        <v>22</v>
      </c>
      <c r="C11" s="1" t="s">
        <v>23</v>
      </c>
      <c r="D11" s="1" t="s">
        <v>81</v>
      </c>
      <c r="E11" s="5" t="s">
        <v>72</v>
      </c>
      <c r="F11" s="4" t="s">
        <v>53</v>
      </c>
      <c r="G11" s="3">
        <v>0.73499999999999999</v>
      </c>
      <c r="H11" s="3">
        <f>G11*F11</f>
        <v>0.73499999999999999</v>
      </c>
    </row>
    <row r="12" spans="1:8" x14ac:dyDescent="0.25">
      <c r="A12" s="1" t="s">
        <v>24</v>
      </c>
      <c r="B12" s="1" t="s">
        <v>25</v>
      </c>
      <c r="C12" s="1" t="s">
        <v>26</v>
      </c>
      <c r="D12" s="1" t="s">
        <v>75</v>
      </c>
      <c r="E12" s="1" t="s">
        <v>73</v>
      </c>
      <c r="F12" s="4" t="s">
        <v>52</v>
      </c>
      <c r="G12" s="3">
        <v>0.05</v>
      </c>
      <c r="H12" s="3">
        <f>G12*F12</f>
        <v>0.30000000000000004</v>
      </c>
    </row>
    <row r="13" spans="1:8" x14ac:dyDescent="0.25">
      <c r="A13" s="1" t="s">
        <v>27</v>
      </c>
      <c r="B13" s="1" t="s">
        <v>28</v>
      </c>
      <c r="C13" s="1" t="s">
        <v>29</v>
      </c>
      <c r="D13" s="1" t="s">
        <v>74</v>
      </c>
      <c r="E13" s="1" t="s">
        <v>73</v>
      </c>
      <c r="F13" s="4" t="s">
        <v>53</v>
      </c>
      <c r="G13" s="3">
        <v>0.05</v>
      </c>
      <c r="H13" s="3">
        <f>G13*F13</f>
        <v>0.05</v>
      </c>
    </row>
    <row r="14" spans="1:8" x14ac:dyDescent="0.25">
      <c r="A14" s="1" t="s">
        <v>30</v>
      </c>
      <c r="B14" s="1" t="s">
        <v>31</v>
      </c>
      <c r="C14" s="1" t="s">
        <v>32</v>
      </c>
      <c r="D14" s="1" t="s">
        <v>74</v>
      </c>
      <c r="E14" s="1" t="s">
        <v>73</v>
      </c>
      <c r="F14" s="4" t="s">
        <v>53</v>
      </c>
      <c r="G14" s="3">
        <v>0.05</v>
      </c>
      <c r="H14" s="3">
        <f>G14*F14</f>
        <v>0.05</v>
      </c>
    </row>
    <row r="15" spans="1:8" x14ac:dyDescent="0.25">
      <c r="A15" s="1" t="s">
        <v>33</v>
      </c>
      <c r="B15" s="1" t="s">
        <v>34</v>
      </c>
      <c r="C15" s="1" t="s">
        <v>35</v>
      </c>
      <c r="D15" s="1" t="s">
        <v>63</v>
      </c>
      <c r="E15" s="5" t="s">
        <v>60</v>
      </c>
      <c r="F15" s="4" t="s">
        <v>49</v>
      </c>
      <c r="G15" s="3">
        <v>1.66</v>
      </c>
      <c r="H15" s="3">
        <f>G15*F15</f>
        <v>3.32</v>
      </c>
    </row>
    <row r="16" spans="1:8" x14ac:dyDescent="0.25">
      <c r="A16" s="1" t="s">
        <v>36</v>
      </c>
      <c r="B16" s="1" t="s">
        <v>48</v>
      </c>
      <c r="C16" s="1" t="s">
        <v>37</v>
      </c>
      <c r="D16" s="1" t="s">
        <v>78</v>
      </c>
      <c r="E16" s="5" t="s">
        <v>77</v>
      </c>
      <c r="F16" s="4" t="s">
        <v>54</v>
      </c>
      <c r="G16" s="3">
        <v>9.2999999999999999E-2</v>
      </c>
      <c r="H16" s="3">
        <f>G16*F16</f>
        <v>0.27900000000000003</v>
      </c>
    </row>
    <row r="17" spans="1:8" x14ac:dyDescent="0.25">
      <c r="A17" s="1" t="s">
        <v>38</v>
      </c>
      <c r="B17" s="1" t="s">
        <v>48</v>
      </c>
      <c r="C17" s="1" t="s">
        <v>39</v>
      </c>
      <c r="D17" s="1" t="s">
        <v>76</v>
      </c>
      <c r="E17" s="1" t="s">
        <v>73</v>
      </c>
      <c r="F17" s="4" t="s">
        <v>54</v>
      </c>
      <c r="G17" s="3">
        <v>0.01</v>
      </c>
      <c r="H17" s="3">
        <f>G17*F17</f>
        <v>0.03</v>
      </c>
    </row>
    <row r="18" spans="1:8" x14ac:dyDescent="0.25">
      <c r="A18" s="1" t="s">
        <v>40</v>
      </c>
      <c r="B18" s="1" t="s">
        <v>48</v>
      </c>
      <c r="C18" s="1" t="s">
        <v>41</v>
      </c>
      <c r="D18" s="1" t="s">
        <v>76</v>
      </c>
      <c r="E18" s="1" t="s">
        <v>73</v>
      </c>
      <c r="F18" s="4" t="s">
        <v>49</v>
      </c>
      <c r="G18" s="3">
        <v>0.01</v>
      </c>
      <c r="H18" s="3">
        <f>G18*F18</f>
        <v>0.02</v>
      </c>
    </row>
    <row r="19" spans="1:8" x14ac:dyDescent="0.25">
      <c r="A19" s="1" t="s">
        <v>42</v>
      </c>
      <c r="B19" s="1" t="s">
        <v>48</v>
      </c>
      <c r="C19" s="1" t="s">
        <v>43</v>
      </c>
      <c r="D19" s="1" t="s">
        <v>78</v>
      </c>
      <c r="E19" s="5" t="s">
        <v>79</v>
      </c>
      <c r="F19" s="4" t="s">
        <v>53</v>
      </c>
      <c r="G19" s="3">
        <v>9.2999999999999999E-2</v>
      </c>
      <c r="H19" s="3">
        <f>G19*F19</f>
        <v>9.2999999999999999E-2</v>
      </c>
    </row>
    <row r="20" spans="1:8" x14ac:dyDescent="0.25">
      <c r="A20" s="1" t="s">
        <v>44</v>
      </c>
      <c r="B20" s="1" t="s">
        <v>48</v>
      </c>
      <c r="C20" s="1" t="s">
        <v>45</v>
      </c>
      <c r="D20" s="1" t="s">
        <v>78</v>
      </c>
      <c r="E20" s="5" t="s">
        <v>80</v>
      </c>
      <c r="F20" s="4" t="s">
        <v>53</v>
      </c>
      <c r="G20" s="3">
        <v>9.2999999999999999E-2</v>
      </c>
      <c r="H20" s="3">
        <f>G20*F20</f>
        <v>9.2999999999999999E-2</v>
      </c>
    </row>
    <row r="21" spans="1:8" ht="15.75" thickBot="1" x14ac:dyDescent="0.3">
      <c r="A21" s="1" t="s">
        <v>46</v>
      </c>
      <c r="B21" s="1" t="s">
        <v>47</v>
      </c>
      <c r="C21" s="1" t="s">
        <v>47</v>
      </c>
      <c r="D21" s="1" t="s">
        <v>62</v>
      </c>
      <c r="E21" s="5" t="s">
        <v>59</v>
      </c>
      <c r="F21" s="4" t="s">
        <v>49</v>
      </c>
      <c r="G21" s="3">
        <v>0.51200000000000001</v>
      </c>
      <c r="H21" s="3">
        <f>G21*F21</f>
        <v>1.024</v>
      </c>
    </row>
    <row r="22" spans="1:8" ht="15.75" thickTop="1" x14ac:dyDescent="0.25">
      <c r="A22" s="7"/>
      <c r="B22" s="7"/>
      <c r="C22" s="7"/>
      <c r="D22" s="7"/>
      <c r="E22" s="7"/>
      <c r="F22" s="7"/>
      <c r="G22" s="7"/>
      <c r="H22" s="8">
        <f>SUM(H2:H21)</f>
        <v>11.581999999999997</v>
      </c>
    </row>
  </sheetData>
  <hyperlinks>
    <hyperlink ref="E10" r:id="rId1" xr:uid="{F1E6ADEC-D6A2-4378-A797-B65DAC0EB6AA}"/>
    <hyperlink ref="E21" r:id="rId2" xr:uid="{C962DA12-E7EA-46A9-9146-BE193E528EA7}"/>
    <hyperlink ref="E15" r:id="rId3" xr:uid="{EF4CA067-BD49-476F-AA1B-4ACBA1E0834E}"/>
    <hyperlink ref="E7" r:id="rId4" xr:uid="{74530863-40D5-403E-AF83-4A7FFA237540}"/>
    <hyperlink ref="E11" r:id="rId5" xr:uid="{B24E379E-609B-4818-9262-A51C3FC51495}"/>
    <hyperlink ref="E16" r:id="rId6" xr:uid="{9EEFE37B-57EA-4215-A773-0F95797BE6E7}"/>
    <hyperlink ref="E19" r:id="rId7" xr:uid="{DC311AF0-1F54-4E45-ACE1-C3C2844D7290}"/>
    <hyperlink ref="E20" r:id="rId8" xr:uid="{E33061EA-5D9D-4559-9EBA-9B4EA286DD0D}"/>
    <hyperlink ref="E5" r:id="rId9" xr:uid="{C4970809-272E-4D9D-8C5B-37D71D256718}"/>
    <hyperlink ref="E6" r:id="rId10" xr:uid="{B2C23FC5-4EC4-42FA-A0BD-D0C2F9BC518E}"/>
    <hyperlink ref="E2" r:id="rId11" xr:uid="{EB5C3B6F-CAED-43BD-BC13-B144E509C3BB}"/>
    <hyperlink ref="E3" r:id="rId12" xr:uid="{369BFF99-7223-4387-8C15-F92C80796D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Sheet1!bom_1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chitty</dc:creator>
  <cp:lastModifiedBy>sam chitty</cp:lastModifiedBy>
  <dcterms:created xsi:type="dcterms:W3CDTF">2023-12-29T14:48:13Z</dcterms:created>
  <dcterms:modified xsi:type="dcterms:W3CDTF">2023-12-29T16:05:20Z</dcterms:modified>
</cp:coreProperties>
</file>