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Zomboid\Workshop\HazardousZones - Overhaul\images\"/>
    </mc:Choice>
  </mc:AlternateContent>
  <xr:revisionPtr revIDLastSave="0" documentId="13_ncr:1_{EFCA3F0E-4AFD-45EF-B01F-0C419D4CC7C0}" xr6:coauthVersionLast="47" xr6:coauthVersionMax="47" xr10:uidLastSave="{00000000-0000-0000-0000-000000000000}"/>
  <bookViews>
    <workbookView xWindow="-120" yWindow="-120" windowWidth="29040" windowHeight="15990" xr2:uid="{72CBDBC0-917C-46E6-9E68-D1D67776737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9" i="1" l="1" a="1"/>
  <c r="Q19" i="1" s="1"/>
  <c r="P20" i="1" a="1"/>
  <c r="P20" i="1" s="1"/>
  <c r="Q20" i="1" a="1"/>
  <c r="Q20" i="1" s="1"/>
  <c r="Q11" i="1" a="1"/>
  <c r="Q11" i="1" s="1"/>
  <c r="P11" i="1" a="1"/>
  <c r="P11" i="1" s="1"/>
  <c r="Q10" i="1" a="1"/>
  <c r="Q10" i="1" s="1"/>
  <c r="B3" i="1"/>
  <c r="H20" i="1" a="1"/>
  <c r="H20" i="1" s="1"/>
  <c r="H19" i="1" a="1"/>
  <c r="H19" i="1" s="1"/>
  <c r="G20" i="1" a="1"/>
  <c r="G20" i="1" s="1"/>
  <c r="H11" i="1" a="1"/>
  <c r="H11" i="1" s="1"/>
  <c r="G3" i="1"/>
  <c r="F3" i="1" l="1"/>
  <c r="C4" i="1" s="1"/>
  <c r="C5" i="1" s="1"/>
  <c r="C6" i="1" s="1"/>
  <c r="C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<sst xmlns="http://schemas.openxmlformats.org/spreadsheetml/2006/main" count="42" uniqueCount="12">
  <si>
    <t>loss</t>
  </si>
  <si>
    <t>level hazard</t>
  </si>
  <si>
    <t>Min</t>
  </si>
  <si>
    <t>Coefficient</t>
  </si>
  <si>
    <t>Max</t>
  </si>
  <si>
    <t>Time to recover from hazard exposure</t>
  </si>
  <si>
    <t>Severe</t>
  </si>
  <si>
    <t>Minor</t>
  </si>
  <si>
    <t>Major</t>
  </si>
  <si>
    <t>Moderate</t>
  </si>
  <si>
    <t>Deadly</t>
  </si>
  <si>
    <t>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</si>
</sst>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&quot; DAYS&quot;"/>
    <numFmt numFmtId="166" formatCode="0&quot; HOURS&quot;"/>
  </numFmts>
  <fonts count="4" x14ac:knownFonts="1">
    <font>
      <sz val="11"/>
      <color theme="1"/>
      <name val="Aptos Narrow"/>
      <family val="2"/>
      <scheme val="minor"/>
    </font>
    <font>
      <sz val="11"/>
      <color theme="0"/>
      <name val="Corbel"/>
      <family val="2"/>
    </font>
    <font>
      <b/>
      <sz val="11"/>
      <color theme="0"/>
      <name val="Corbel"/>
      <family val="2"/>
    </font>
    <font>
      <i/>
      <sz val="11"/>
      <color theme="0"/>
      <name val="Corbe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0B0A"/>
        <bgColor indexed="64"/>
      </patternFill>
    </fill>
    <fill>
      <patternFill patternType="solid">
        <fgColor rgb="FF731F6B"/>
        <bgColor indexed="64"/>
      </patternFill>
    </fill>
    <fill>
      <patternFill patternType="solid">
        <fgColor rgb="FF603260"/>
        <bgColor indexed="64"/>
      </patternFill>
    </fill>
    <fill>
      <patternFill patternType="solid">
        <fgColor rgb="FFA12B96"/>
        <bgColor indexed="64"/>
      </patternFill>
    </fill>
    <fill>
      <patternFill patternType="solid">
        <fgColor rgb="FF084F6C"/>
        <bgColor indexed="64"/>
      </patternFill>
    </fill>
    <fill>
      <patternFill patternType="solid">
        <fgColor rgb="FF0B6F9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4" borderId="1" xfId="0" applyFont="1" applyFill="1" applyBorder="1" applyAlignment="1">
      <alignment horizontal="center" vertical="center"/>
    </xf>
    <xf numFmtId="2" fontId="3" fillId="6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2" fontId="3" fillId="8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166" fontId="1" fillId="3" borderId="1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357554</xdr:colOff>
      <xdr:row>11</xdr:row>
      <xdr:rowOff>160459</xdr:rowOff>
    </xdr:from>
    <xdr:to>
      <xdr:col>3</xdr:col>
      <xdr:colOff>269636</xdr:colOff>
      <xdr:row>22</xdr:row>
      <xdr:rowOff>123824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2C85F2D6-4BE6-437F-AFBB-EC4C63A4BC77}"/>
            </a:ext>
          </a:extLst>
        </xdr:cNvPr>
        <xdr:cNvSpPr txBox="1"/>
      </xdr:nvSpPr>
      <xdr:spPr>
        <a:xfrm rot="16200000">
          <a:off x="1189162" y="2948351"/>
          <a:ext cx="2058865" cy="6740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="1">
              <a:solidFill>
                <a:schemeClr val="bg1"/>
              </a:solidFill>
            </a:rPr>
            <a:t>Expose</a:t>
          </a:r>
          <a:r>
            <a:rPr lang="fr-FR" sz="1200" b="1" baseline="0">
              <a:solidFill>
                <a:schemeClr val="bg1"/>
              </a:solidFill>
            </a:rPr>
            <a:t> level</a:t>
          </a:r>
          <a:endParaRPr lang="fr-FR" sz="12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5115-D957-42A0-B2CA-6CE79413C2DF}">
  <dimension ref="B2:V25"/>
  <sheetViews>
    <sheetView tabSelected="1" workbookViewId="0">
      <selection activeCell="O18" sqref="O18:V25"/>
    </sheetView>
  </sheetViews>
  <sheetFormatPr baseColWidth="10" defaultRowHeight="15" x14ac:dyDescent="0.25"/>
  <cols>
    <col min="1" max="10" width="11.42578125" style="1"/>
    <col min="11" max="11" width="11.140625" style="1" customWidth="1"/>
    <col min="12" max="16" width="11.42578125" style="1"/>
    <col min="17" max="17" width="13.85546875" style="1" bestFit="1" customWidth="1"/>
    <col min="18" max="18" width="12.7109375" style="1" bestFit="1" customWidth="1"/>
    <col min="19" max="19" width="11.7109375" style="1" bestFit="1" customWidth="1"/>
    <col min="20" max="22" width="11.5703125" style="1" bestFit="1" customWidth="1"/>
    <col min="23" max="16384" width="11.42578125" style="1"/>
  </cols>
  <sheetData>
    <row r="2" spans="2:22" x14ac:dyDescent="0.25">
      <c r="B2" s="1" t="s">
        <v>0</v>
      </c>
      <c r="C2" s="1" t="s">
        <v>1</v>
      </c>
    </row>
    <row r="3" spans="2:22" x14ac:dyDescent="0.25">
      <c r="B3" s="1">
        <f>F3</f>
        <v>0.11574074074074074</v>
      </c>
      <c r="C3" s="1">
        <v>500</v>
      </c>
      <c r="F3" s="1">
        <f>C3/(24*3*60)</f>
        <v>0.11574074074074074</v>
      </c>
      <c r="G3" s="1">
        <f>F3*60</f>
        <v>6.9444444444444446</v>
      </c>
    </row>
    <row r="4" spans="2:22" x14ac:dyDescent="0.25">
      <c r="C4" s="1">
        <f>C3/B3</f>
        <v>4320</v>
      </c>
    </row>
    <row r="5" spans="2:22" x14ac:dyDescent="0.25">
      <c r="C5" s="1">
        <f>C4/60</f>
        <v>72</v>
      </c>
    </row>
    <row r="6" spans="2:22" x14ac:dyDescent="0.25">
      <c r="C6" s="1">
        <f>C5/24</f>
        <v>3</v>
      </c>
    </row>
    <row r="8" spans="2:22" x14ac:dyDescent="0.25">
      <c r="C8" s="1">
        <f>C6*24</f>
        <v>72</v>
      </c>
    </row>
    <row r="9" spans="2:22" x14ac:dyDescent="0.25">
      <c r="F9" s="13" t="s">
        <v>5</v>
      </c>
      <c r="G9" s="13"/>
      <c r="H9" s="2" t="s">
        <v>2</v>
      </c>
      <c r="I9" s="10" t="s">
        <v>3</v>
      </c>
      <c r="J9" s="11"/>
      <c r="K9" s="11"/>
      <c r="L9" s="12"/>
      <c r="M9" s="2" t="s">
        <v>4</v>
      </c>
      <c r="O9" s="13" t="s">
        <v>5</v>
      </c>
      <c r="P9" s="13"/>
      <c r="Q9" s="2" t="s">
        <v>2</v>
      </c>
      <c r="R9" s="10" t="s">
        <v>3</v>
      </c>
      <c r="S9" s="11"/>
      <c r="T9" s="11"/>
      <c r="U9" s="12"/>
      <c r="V9" s="2" t="s">
        <v>4</v>
      </c>
    </row>
    <row r="10" spans="2:22" x14ac:dyDescent="0.25">
      <c r="F10" s="13"/>
      <c r="G10" s="13"/>
      <c r="H10" s="3">
        <v>0.1</v>
      </c>
      <c r="I10" s="3">
        <v>1</v>
      </c>
      <c r="J10" s="3">
        <v>3</v>
      </c>
      <c r="K10" s="3">
        <v>7</v>
      </c>
      <c r="L10" s="3">
        <v>12</v>
      </c>
      <c r="M10" s="3">
        <v>15</v>
      </c>
      <c r="O10" s="13"/>
      <c r="P10" s="13"/>
      <c r="Q10" s="3" cm="1">
        <f t="array" ref="Q10:V10">Q1:V1</f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2:22" ht="15" customHeight="1" x14ac:dyDescent="0.25">
      <c r="F11" s="4" t="s">
        <v>7</v>
      </c>
      <c r="G11" s="5">
        <v>100</v>
      </c>
      <c r="H11" s="6" cm="1">
        <f t="array" ref="H11:M16">G11:G16/(H10:M10/60) /60 /24</f>
        <v>41.666666666666664</v>
      </c>
      <c r="I11" s="6">
        <v>4.166666666666667</v>
      </c>
      <c r="J11" s="6">
        <v>1.3888888888888891</v>
      </c>
      <c r="K11" s="6">
        <v>0.59523809523809523</v>
      </c>
      <c r="L11" s="6">
        <v>0.34722222222222227</v>
      </c>
      <c r="M11" s="6">
        <v>0.27777777777777779</v>
      </c>
      <c r="O11" s="4" t="s">
        <v>7</v>
      </c>
      <c r="P11" s="5" cm="1">
        <f t="array" ref="P11:P16">P2:P7</f>
        <v>0</v>
      </c>
      <c r="Q11" s="9" cm="1">
        <f t="array" ref="Q11:V16">ROUND(_xlfn.ANCHORARRAY(H11)*24,0)</f>
        <v>1000</v>
      </c>
      <c r="R11" s="9">
        <v>100</v>
      </c>
      <c r="S11" s="9">
        <v>33</v>
      </c>
      <c r="T11" s="9">
        <v>14</v>
      </c>
      <c r="U11" s="9">
        <v>8</v>
      </c>
      <c r="V11" s="9">
        <v>7</v>
      </c>
    </row>
    <row r="12" spans="2:22" x14ac:dyDescent="0.25">
      <c r="F12" s="4" t="s">
        <v>8</v>
      </c>
      <c r="G12" s="5">
        <v>300</v>
      </c>
      <c r="H12" s="6">
        <v>125</v>
      </c>
      <c r="I12" s="6">
        <v>12.5</v>
      </c>
      <c r="J12" s="6">
        <v>4.166666666666667</v>
      </c>
      <c r="K12" s="6">
        <v>1.7857142857142858</v>
      </c>
      <c r="L12" s="6">
        <v>1.0416666666666667</v>
      </c>
      <c r="M12" s="6">
        <v>0.83333333333333337</v>
      </c>
      <c r="O12" s="4" t="s">
        <v>8</v>
      </c>
      <c r="P12" s="5">
        <v>0</v>
      </c>
      <c r="Q12" s="9">
        <v>3000</v>
      </c>
      <c r="R12" s="9">
        <v>300</v>
      </c>
      <c r="S12" s="9">
        <v>100</v>
      </c>
      <c r="T12" s="9">
        <v>43</v>
      </c>
      <c r="U12" s="9">
        <v>25</v>
      </c>
      <c r="V12" s="9">
        <v>20</v>
      </c>
    </row>
    <row r="13" spans="2:22" x14ac:dyDescent="0.25">
      <c r="F13" s="4" t="s">
        <v>9</v>
      </c>
      <c r="G13" s="5">
        <v>600</v>
      </c>
      <c r="H13" s="6">
        <v>250</v>
      </c>
      <c r="I13" s="6">
        <v>25</v>
      </c>
      <c r="J13" s="6">
        <v>8.3333333333333339</v>
      </c>
      <c r="K13" s="6">
        <v>3.5714285714285716</v>
      </c>
      <c r="L13" s="6">
        <v>2.0833333333333335</v>
      </c>
      <c r="M13" s="6">
        <v>1.6666666666666667</v>
      </c>
      <c r="O13" s="4" t="s">
        <v>9</v>
      </c>
      <c r="P13" s="5">
        <v>0</v>
      </c>
      <c r="Q13" s="9">
        <v>6000</v>
      </c>
      <c r="R13" s="9">
        <v>600</v>
      </c>
      <c r="S13" s="9">
        <v>200</v>
      </c>
      <c r="T13" s="9">
        <v>86</v>
      </c>
      <c r="U13" s="9">
        <v>50</v>
      </c>
      <c r="V13" s="9">
        <v>40</v>
      </c>
    </row>
    <row r="14" spans="2:22" x14ac:dyDescent="0.25">
      <c r="F14" s="4" t="s">
        <v>6</v>
      </c>
      <c r="G14" s="5">
        <v>900</v>
      </c>
      <c r="H14" s="6">
        <v>375</v>
      </c>
      <c r="I14" s="6">
        <v>37.5</v>
      </c>
      <c r="J14" s="6">
        <v>12.5</v>
      </c>
      <c r="K14" s="6">
        <v>5.3571428571428568</v>
      </c>
      <c r="L14" s="6">
        <v>3.125</v>
      </c>
      <c r="M14" s="6">
        <v>2.5</v>
      </c>
      <c r="O14" s="4" t="s">
        <v>6</v>
      </c>
      <c r="P14" s="5">
        <v>0</v>
      </c>
      <c r="Q14" s="9">
        <v>9000</v>
      </c>
      <c r="R14" s="9">
        <v>900</v>
      </c>
      <c r="S14" s="9">
        <v>300</v>
      </c>
      <c r="T14" s="9">
        <v>129</v>
      </c>
      <c r="U14" s="9">
        <v>75</v>
      </c>
      <c r="V14" s="9">
        <v>60</v>
      </c>
    </row>
    <row r="15" spans="2:22" x14ac:dyDescent="0.25">
      <c r="F15" s="4" t="s">
        <v>11</v>
      </c>
      <c r="G15" s="5">
        <v>1200</v>
      </c>
      <c r="H15" s="6">
        <v>500</v>
      </c>
      <c r="I15" s="6">
        <v>50</v>
      </c>
      <c r="J15" s="6">
        <v>16.666666666666668</v>
      </c>
      <c r="K15" s="6">
        <v>7.1428571428571432</v>
      </c>
      <c r="L15" s="6">
        <v>4.166666666666667</v>
      </c>
      <c r="M15" s="6">
        <v>3.3333333333333335</v>
      </c>
      <c r="O15" s="4" t="s">
        <v>11</v>
      </c>
      <c r="P15" s="5">
        <v>0</v>
      </c>
      <c r="Q15" s="9">
        <v>12000</v>
      </c>
      <c r="R15" s="9">
        <v>1200</v>
      </c>
      <c r="S15" s="9">
        <v>400</v>
      </c>
      <c r="T15" s="9">
        <v>171</v>
      </c>
      <c r="U15" s="9">
        <v>100</v>
      </c>
      <c r="V15" s="9">
        <v>80</v>
      </c>
    </row>
    <row r="16" spans="2:22" x14ac:dyDescent="0.25">
      <c r="F16" s="4" t="s">
        <v>10</v>
      </c>
      <c r="G16" s="5">
        <v>1800</v>
      </c>
      <c r="H16" s="6">
        <v>750</v>
      </c>
      <c r="I16" s="6">
        <v>75</v>
      </c>
      <c r="J16" s="6">
        <v>25</v>
      </c>
      <c r="K16" s="6">
        <v>10.714285714285714</v>
      </c>
      <c r="L16" s="6">
        <v>6.25</v>
      </c>
      <c r="M16" s="6">
        <v>5</v>
      </c>
      <c r="O16" s="4" t="s">
        <v>10</v>
      </c>
      <c r="P16" s="5">
        <v>0</v>
      </c>
      <c r="Q16" s="9">
        <v>18000</v>
      </c>
      <c r="R16" s="9">
        <v>1800</v>
      </c>
      <c r="S16" s="9">
        <v>600</v>
      </c>
      <c r="T16" s="9">
        <v>257</v>
      </c>
      <c r="U16" s="9">
        <v>150</v>
      </c>
      <c r="V16" s="9">
        <v>120</v>
      </c>
    </row>
    <row r="18" spans="6:22" x14ac:dyDescent="0.25">
      <c r="F18" s="13" t="s">
        <v>5</v>
      </c>
      <c r="G18" s="13"/>
      <c r="H18" s="2" t="s">
        <v>2</v>
      </c>
      <c r="I18" s="10" t="s">
        <v>3</v>
      </c>
      <c r="J18" s="11"/>
      <c r="K18" s="11"/>
      <c r="L18" s="12"/>
      <c r="M18" s="2" t="s">
        <v>4</v>
      </c>
      <c r="O18" s="13" t="s">
        <v>5</v>
      </c>
      <c r="P18" s="13"/>
      <c r="Q18" s="2" t="s">
        <v>2</v>
      </c>
      <c r="R18" s="10" t="s">
        <v>3</v>
      </c>
      <c r="S18" s="11"/>
      <c r="T18" s="11"/>
      <c r="U18" s="12"/>
      <c r="V18" s="2" t="s">
        <v>4</v>
      </c>
    </row>
    <row r="19" spans="6:22" x14ac:dyDescent="0.25">
      <c r="F19" s="13"/>
      <c r="G19" s="13"/>
      <c r="H19" s="3" cm="1">
        <f t="array" ref="H19:M19">H10:M10</f>
        <v>0.1</v>
      </c>
      <c r="I19" s="3">
        <v>1</v>
      </c>
      <c r="J19" s="3">
        <v>3</v>
      </c>
      <c r="K19" s="3">
        <v>7</v>
      </c>
      <c r="L19" s="3">
        <v>12</v>
      </c>
      <c r="M19" s="3">
        <v>15</v>
      </c>
      <c r="O19" s="13"/>
      <c r="P19" s="13"/>
      <c r="Q19" s="3" cm="1">
        <f t="array" ref="Q19:V19">_xlfn.ANCHORARRAY(H19)</f>
        <v>0.1</v>
      </c>
      <c r="R19" s="3">
        <v>1</v>
      </c>
      <c r="S19" s="3">
        <v>3</v>
      </c>
      <c r="T19" s="3">
        <v>7</v>
      </c>
      <c r="U19" s="3">
        <v>12</v>
      </c>
      <c r="V19" s="3">
        <v>15</v>
      </c>
    </row>
    <row r="20" spans="6:22" x14ac:dyDescent="0.25">
      <c r="F20" s="4" t="s">
        <v>7</v>
      </c>
      <c r="G20" s="5" cm="1">
        <f t="array" ref="G20:G25">G11:G16</f>
        <v>100</v>
      </c>
      <c r="H20" s="8" cm="1">
        <f t="array" ref="H20:M25">ROUND(_xlfn.ANCHORARRAY(H11),0)</f>
        <v>42</v>
      </c>
      <c r="I20" s="8">
        <v>4</v>
      </c>
      <c r="J20" s="8">
        <v>1</v>
      </c>
      <c r="K20" s="8">
        <v>1</v>
      </c>
      <c r="L20" s="8">
        <v>0</v>
      </c>
      <c r="M20" s="8">
        <v>0</v>
      </c>
      <c r="O20" s="4" t="s">
        <v>7</v>
      </c>
      <c r="P20" s="5" cm="1">
        <f t="array" ref="P20:P25">_xlfn.ANCHORARRAY(G20)</f>
        <v>100</v>
      </c>
      <c r="Q20" s="7" t="str" cm="1">
        <f t="array" ref="Q20:V25">IF(_xlfn.ANCHORARRAY(H11)&lt;3,TEXT(_xlfn.ANCHORARRAY(Q11),0)&amp;" HOURS",TEXT(_xlfn.ANCHORARRAY(H20),0)&amp;" DAYS")</f>
        <v>42 DAYS</v>
      </c>
      <c r="R20" s="7" t="str">
        <v>4 DAYS</v>
      </c>
      <c r="S20" s="7" t="str">
        <v>33 HOURS</v>
      </c>
      <c r="T20" s="7" t="str">
        <v>14 HOURS</v>
      </c>
      <c r="U20" s="7" t="str">
        <v>8 HOURS</v>
      </c>
      <c r="V20" s="7" t="str">
        <v>7 HOURS</v>
      </c>
    </row>
    <row r="21" spans="6:22" x14ac:dyDescent="0.25">
      <c r="F21" s="4" t="s">
        <v>8</v>
      </c>
      <c r="G21" s="5">
        <v>300</v>
      </c>
      <c r="H21" s="8">
        <v>125</v>
      </c>
      <c r="I21" s="8">
        <v>13</v>
      </c>
      <c r="J21" s="8">
        <v>4</v>
      </c>
      <c r="K21" s="8">
        <v>2</v>
      </c>
      <c r="L21" s="8">
        <v>1</v>
      </c>
      <c r="M21" s="8">
        <v>1</v>
      </c>
      <c r="O21" s="4" t="s">
        <v>8</v>
      </c>
      <c r="P21" s="5">
        <v>300</v>
      </c>
      <c r="Q21" s="7" t="str">
        <v>125 DAYS</v>
      </c>
      <c r="R21" s="7" t="str">
        <v>13 DAYS</v>
      </c>
      <c r="S21" s="7" t="str">
        <v>4 DAYS</v>
      </c>
      <c r="T21" s="7" t="str">
        <v>43 HOURS</v>
      </c>
      <c r="U21" s="7" t="str">
        <v>25 HOURS</v>
      </c>
      <c r="V21" s="7" t="str">
        <v>20 HOURS</v>
      </c>
    </row>
    <row r="22" spans="6:22" x14ac:dyDescent="0.25">
      <c r="F22" s="4" t="s">
        <v>9</v>
      </c>
      <c r="G22" s="5">
        <v>600</v>
      </c>
      <c r="H22" s="8">
        <v>250</v>
      </c>
      <c r="I22" s="8">
        <v>25</v>
      </c>
      <c r="J22" s="8">
        <v>8</v>
      </c>
      <c r="K22" s="8">
        <v>4</v>
      </c>
      <c r="L22" s="8">
        <v>2</v>
      </c>
      <c r="M22" s="8">
        <v>2</v>
      </c>
      <c r="O22" s="4" t="s">
        <v>9</v>
      </c>
      <c r="P22" s="5">
        <v>600</v>
      </c>
      <c r="Q22" s="7" t="str">
        <v>250 DAYS</v>
      </c>
      <c r="R22" s="7" t="str">
        <v>25 DAYS</v>
      </c>
      <c r="S22" s="7" t="str">
        <v>8 DAYS</v>
      </c>
      <c r="T22" s="7" t="str">
        <v>4 DAYS</v>
      </c>
      <c r="U22" s="7" t="str">
        <v>50 HOURS</v>
      </c>
      <c r="V22" s="7" t="str">
        <v>40 HOURS</v>
      </c>
    </row>
    <row r="23" spans="6:22" x14ac:dyDescent="0.25">
      <c r="F23" s="4" t="s">
        <v>6</v>
      </c>
      <c r="G23" s="5">
        <v>900</v>
      </c>
      <c r="H23" s="8">
        <v>375</v>
      </c>
      <c r="I23" s="8">
        <v>38</v>
      </c>
      <c r="J23" s="8">
        <v>13</v>
      </c>
      <c r="K23" s="8">
        <v>5</v>
      </c>
      <c r="L23" s="8">
        <v>3</v>
      </c>
      <c r="M23" s="8">
        <v>3</v>
      </c>
      <c r="O23" s="4" t="s">
        <v>6</v>
      </c>
      <c r="P23" s="5">
        <v>900</v>
      </c>
      <c r="Q23" s="7" t="str">
        <v>375 DAYS</v>
      </c>
      <c r="R23" s="7" t="str">
        <v>38 DAYS</v>
      </c>
      <c r="S23" s="7" t="str">
        <v>13 DAYS</v>
      </c>
      <c r="T23" s="7" t="str">
        <v>5 DAYS</v>
      </c>
      <c r="U23" s="7" t="str">
        <v>3 DAYS</v>
      </c>
      <c r="V23" s="7" t="str">
        <v>60 HOURS</v>
      </c>
    </row>
    <row r="24" spans="6:22" x14ac:dyDescent="0.25">
      <c r="F24" s="4" t="s">
        <v>11</v>
      </c>
      <c r="G24" s="5">
        <v>1200</v>
      </c>
      <c r="H24" s="8">
        <v>500</v>
      </c>
      <c r="I24" s="8">
        <v>50</v>
      </c>
      <c r="J24" s="8">
        <v>17</v>
      </c>
      <c r="K24" s="8">
        <v>7</v>
      </c>
      <c r="L24" s="8">
        <v>4</v>
      </c>
      <c r="M24" s="8">
        <v>3</v>
      </c>
      <c r="O24" s="4" t="s">
        <v>11</v>
      </c>
      <c r="P24" s="5">
        <v>1200</v>
      </c>
      <c r="Q24" s="7" t="str">
        <v>500 DAYS</v>
      </c>
      <c r="R24" s="7" t="str">
        <v>50 DAYS</v>
      </c>
      <c r="S24" s="7" t="str">
        <v>17 DAYS</v>
      </c>
      <c r="T24" s="7" t="str">
        <v>7 DAYS</v>
      </c>
      <c r="U24" s="7" t="str">
        <v>4 DAYS</v>
      </c>
      <c r="V24" s="7" t="str">
        <v>3 DAYS</v>
      </c>
    </row>
    <row r="25" spans="6:22" x14ac:dyDescent="0.25">
      <c r="F25" s="4" t="s">
        <v>10</v>
      </c>
      <c r="G25" s="5">
        <v>1800</v>
      </c>
      <c r="H25" s="8">
        <v>750</v>
      </c>
      <c r="I25" s="8">
        <v>75</v>
      </c>
      <c r="J25" s="8">
        <v>25</v>
      </c>
      <c r="K25" s="8">
        <v>11</v>
      </c>
      <c r="L25" s="8">
        <v>6</v>
      </c>
      <c r="M25" s="8">
        <v>5</v>
      </c>
      <c r="O25" s="4" t="s">
        <v>10</v>
      </c>
      <c r="P25" s="5">
        <v>1800</v>
      </c>
      <c r="Q25" s="7" t="str">
        <v>750 DAYS</v>
      </c>
      <c r="R25" s="7" t="str">
        <v>75 DAYS</v>
      </c>
      <c r="S25" s="7" t="str">
        <v>25 DAYS</v>
      </c>
      <c r="T25" s="7" t="str">
        <v>11 DAYS</v>
      </c>
      <c r="U25" s="7" t="str">
        <v>6 DAYS</v>
      </c>
      <c r="V25" s="7" t="str">
        <v>5 DAYS</v>
      </c>
    </row>
  </sheetData>
  <mergeCells count="8">
    <mergeCell ref="R9:U9"/>
    <mergeCell ref="O18:P19"/>
    <mergeCell ref="R18:U18"/>
    <mergeCell ref="F9:G10"/>
    <mergeCell ref="I9:L9"/>
    <mergeCell ref="F18:G19"/>
    <mergeCell ref="I18:L18"/>
    <mergeCell ref="O9:P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cadet simon</dc:creator>
  <cp:lastModifiedBy>cadet simon</cp:lastModifiedBy>
  <dcterms:created xsi:type="dcterms:W3CDTF">2024-04-26T19:27:43Z</dcterms:created>
  <dcterms:modified xsi:type="dcterms:W3CDTF">2024-04-26T23:33:55Z</dcterms:modified>
</cp:coreProperties>
</file>