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<sst xmlns="http://schemas.openxmlformats.org/spreadsheetml/2006/main" count="103" uniqueCount="78">
  <si>
    <t>Product Codes</t>
  </si>
  <si>
    <t>Price</t>
  </si>
  <si>
    <t>Client</t>
  </si>
  <si>
    <t>Client Code</t>
  </si>
  <si>
    <t>Orders</t>
  </si>
  <si>
    <t>Total</t>
  </si>
  <si>
    <t>Left</t>
  </si>
  <si>
    <t>Right</t>
  </si>
  <si>
    <t>Mid</t>
  </si>
  <si>
    <t>Concatenate</t>
  </si>
  <si>
    <t>If A=M</t>
  </si>
  <si>
    <t>Trim</t>
  </si>
  <si>
    <t>Had extra spaces?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</si>
  <si>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</si>
  <si>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</si>
  <si>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</si>
  <si>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</si>
  <si>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</si>
  <si>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</si>
  <si>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</si>
  <si>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</si>
  <si>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</si>
  <si>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</si>
  <si>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</si>
  <si>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</si>
  <si>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</si>
  <si>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</si>
  <si>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</si>
  <si>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</si>
  <si>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</si>
  <si>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</si>
  <si>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</si>
  <si>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</si>
  <si>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</si>
  <si>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</si>
  <si>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</si>
  <si>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</si>
  <si>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</si>
  <si>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</si>
  <si>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</si>
  <si>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</si>
  <si>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</si>
  <si>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</si>
  <si>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</si>
  <si>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</si>
  <si>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</si>
  <si>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</si>
  <si>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</si>
  <si>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</si>
  <si>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</si>
  <si>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</si>
  <si>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</si>
  <si>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 xml:space="preserve">   Rockland's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</si>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</sst>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horizontal="right" readingOrder="0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7.75"/>
    <col customWidth="1" min="3" max="3" width="19.63"/>
    <col customWidth="1" min="4" max="4" width="11.63"/>
    <col customWidth="1" min="5" max="5" width="7.25"/>
    <col customWidth="1" min="6" max="6" width="10.63"/>
    <col customWidth="1" min="7" max="7" width="6.0"/>
    <col customWidth="1" min="15" max="15" width="21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2"/>
      <c r="R1" s="2"/>
      <c r="S1" s="2"/>
    </row>
    <row r="2">
      <c r="A2" s="3" t="s">
        <v>13</v>
      </c>
      <c r="B2" s="4">
        <v>9.98</v>
      </c>
      <c r="C2" s="3" t="s">
        <v>14</v>
      </c>
      <c r="D2" s="5" t="s">
        <v>15</v>
      </c>
      <c r="E2" s="3">
        <v>191.0</v>
      </c>
      <c r="F2" s="6">
        <v>1906.18</v>
      </c>
      <c r="I2" s="5" t="str">
        <f>LEFT(A2,)</f>
        <v/>
      </c>
      <c r="J2" s="5" t="str">
        <f t="shared" ref="J2:J31" si="1">LEFT(A2,5)</f>
        <v>51993</v>
      </c>
      <c r="K2" s="5" t="str">
        <f t="shared" ref="K2:K31" si="2">RIGHT(A2,4)</f>
        <v>Masc</v>
      </c>
      <c r="L2" s="5" t="str">
        <f t="shared" ref="L2:L31" si="3">MID(D2,4,2)</f>
        <v>NC</v>
      </c>
      <c r="M2" s="5" t="str">
        <f t="shared" ref="M2:M31" si="4">CONCAT(J2,K2)</f>
        <v>51993Masc</v>
      </c>
      <c r="N2" s="5" t="str">
        <f t="shared" ref="N2:N31" si="5">IF(A2=M2,"Great","Oops")</f>
        <v>Great</v>
      </c>
      <c r="O2" s="5" t="str">
        <f t="shared" ref="O2:O31" si="6">TRIM(C2)</f>
        <v>Candy's Beauty Supply</v>
      </c>
      <c r="P2" s="5" t="str">
        <f t="shared" ref="P2:P31" si="7">IF(C2=O2,"No","Yes")</f>
        <v>No</v>
      </c>
    </row>
    <row r="3">
      <c r="A3" s="3" t="s">
        <v>16</v>
      </c>
      <c r="B3" s="4">
        <v>14.49</v>
      </c>
      <c r="C3" s="3" t="s">
        <v>17</v>
      </c>
      <c r="D3" s="5" t="s">
        <v>18</v>
      </c>
      <c r="E3" s="3">
        <v>152.0</v>
      </c>
      <c r="F3" s="6">
        <v>2202.48</v>
      </c>
      <c r="J3" s="5" t="str">
        <f t="shared" si="1"/>
        <v>49631</v>
      </c>
      <c r="K3" s="5" t="str">
        <f t="shared" si="2"/>
        <v>Foun</v>
      </c>
      <c r="L3" s="5" t="str">
        <f t="shared" si="3"/>
        <v>VA</v>
      </c>
      <c r="M3" s="5" t="str">
        <f t="shared" si="4"/>
        <v>49631Foun</v>
      </c>
      <c r="N3" s="5" t="str">
        <f t="shared" si="5"/>
        <v>Great</v>
      </c>
      <c r="O3" s="5" t="str">
        <f t="shared" si="6"/>
        <v>Rockland's</v>
      </c>
      <c r="P3" s="5" t="str">
        <f t="shared" si="7"/>
        <v>No</v>
      </c>
    </row>
    <row r="4">
      <c r="A4" s="3" t="s">
        <v>19</v>
      </c>
      <c r="B4" s="4">
        <v>6.74</v>
      </c>
      <c r="C4" s="3" t="s">
        <v>20</v>
      </c>
      <c r="D4" s="5" t="s">
        <v>21</v>
      </c>
      <c r="E4" s="3">
        <v>758.0</v>
      </c>
      <c r="F4" s="6">
        <v>5108.92</v>
      </c>
      <c r="J4" s="5" t="str">
        <f t="shared" si="1"/>
        <v>42292</v>
      </c>
      <c r="K4" s="5" t="str">
        <f t="shared" si="2"/>
        <v>Glos</v>
      </c>
      <c r="L4" s="5" t="str">
        <f t="shared" si="3"/>
        <v>MD</v>
      </c>
      <c r="M4" s="5" t="str">
        <f t="shared" si="4"/>
        <v>42292Glos</v>
      </c>
      <c r="N4" s="5" t="str">
        <f t="shared" si="5"/>
        <v>Great</v>
      </c>
      <c r="O4" s="5" t="str">
        <f t="shared" si="6"/>
        <v>Rudiger Pharmacy</v>
      </c>
      <c r="P4" s="5" t="str">
        <f t="shared" si="7"/>
        <v>No</v>
      </c>
    </row>
    <row r="5">
      <c r="A5" s="3" t="s">
        <v>22</v>
      </c>
      <c r="B5" s="4">
        <v>5.71</v>
      </c>
      <c r="C5" s="3" t="s">
        <v>23</v>
      </c>
      <c r="D5" s="5" t="s">
        <v>24</v>
      </c>
      <c r="E5" s="3">
        <v>308.0</v>
      </c>
      <c r="F5" s="6">
        <v>1758.68</v>
      </c>
      <c r="J5" s="5" t="str">
        <f t="shared" si="1"/>
        <v>86661</v>
      </c>
      <c r="K5" s="5" t="str">
        <f t="shared" si="2"/>
        <v>Shad</v>
      </c>
      <c r="L5" s="5" t="str">
        <f t="shared" si="3"/>
        <v>SC</v>
      </c>
      <c r="M5" s="5" t="str">
        <f t="shared" si="4"/>
        <v>86661Shad</v>
      </c>
      <c r="N5" s="5" t="str">
        <f t="shared" si="5"/>
        <v>Great</v>
      </c>
      <c r="O5" s="5" t="str">
        <f t="shared" si="6"/>
        <v>Elizabethtown Supply</v>
      </c>
      <c r="P5" s="5" t="str">
        <f t="shared" si="7"/>
        <v>No</v>
      </c>
    </row>
    <row r="6">
      <c r="A6" s="3" t="s">
        <v>25</v>
      </c>
      <c r="B6" s="4">
        <v>7.94</v>
      </c>
      <c r="C6" s="3" t="s">
        <v>17</v>
      </c>
      <c r="D6" s="5" t="s">
        <v>26</v>
      </c>
      <c r="E6" s="3">
        <v>50.0</v>
      </c>
      <c r="F6" s="7">
        <v>397.0</v>
      </c>
      <c r="J6" s="5" t="str">
        <f t="shared" si="1"/>
        <v>49541</v>
      </c>
      <c r="K6" s="5" t="str">
        <f t="shared" si="2"/>
        <v>Eyel</v>
      </c>
      <c r="L6" s="5" t="str">
        <f t="shared" si="3"/>
        <v>VA</v>
      </c>
      <c r="M6" s="5" t="str">
        <f t="shared" si="4"/>
        <v>49541Eyel</v>
      </c>
      <c r="N6" s="5" t="str">
        <f t="shared" si="5"/>
        <v>Great</v>
      </c>
      <c r="O6" s="5" t="str">
        <f t="shared" si="6"/>
        <v>Rockland's</v>
      </c>
      <c r="P6" s="5" t="str">
        <f t="shared" si="7"/>
        <v>No</v>
      </c>
    </row>
    <row r="7">
      <c r="A7" s="3" t="s">
        <v>27</v>
      </c>
      <c r="B7" s="4">
        <v>13.57</v>
      </c>
      <c r="C7" s="3" t="s">
        <v>14</v>
      </c>
      <c r="D7" s="5" t="s">
        <v>28</v>
      </c>
      <c r="E7" s="3">
        <v>673.0</v>
      </c>
      <c r="F7" s="6">
        <v>9132.61</v>
      </c>
      <c r="J7" s="5" t="str">
        <f t="shared" si="1"/>
        <v>58337</v>
      </c>
      <c r="K7" s="5" t="str">
        <f t="shared" si="2"/>
        <v>Foun</v>
      </c>
      <c r="L7" s="5" t="str">
        <f t="shared" si="3"/>
        <v>NC</v>
      </c>
      <c r="M7" s="5" t="str">
        <f t="shared" si="4"/>
        <v>58337Foun</v>
      </c>
      <c r="N7" s="5" t="str">
        <f t="shared" si="5"/>
        <v>Great</v>
      </c>
      <c r="O7" s="5" t="str">
        <f t="shared" si="6"/>
        <v>Candy's Beauty Supply</v>
      </c>
      <c r="P7" s="5" t="str">
        <f t="shared" si="7"/>
        <v>No</v>
      </c>
    </row>
    <row r="8">
      <c r="A8" s="3" t="s">
        <v>29</v>
      </c>
      <c r="B8" s="4">
        <v>8.46</v>
      </c>
      <c r="C8" s="3" t="s">
        <v>23</v>
      </c>
      <c r="D8" s="5" t="s">
        <v>30</v>
      </c>
      <c r="E8" s="3">
        <v>94.0</v>
      </c>
      <c r="F8" s="6">
        <v>795.2400000000001</v>
      </c>
      <c r="J8" s="5" t="str">
        <f t="shared" si="1"/>
        <v>40014</v>
      </c>
      <c r="K8" s="5" t="str">
        <f t="shared" si="2"/>
        <v>Masc</v>
      </c>
      <c r="L8" s="5" t="str">
        <f t="shared" si="3"/>
        <v>SC</v>
      </c>
      <c r="M8" s="5" t="str">
        <f t="shared" si="4"/>
        <v>40014Masc</v>
      </c>
      <c r="N8" s="5" t="str">
        <f t="shared" si="5"/>
        <v>Great</v>
      </c>
      <c r="O8" s="5" t="str">
        <f t="shared" si="6"/>
        <v>Elizabethtown Supply</v>
      </c>
      <c r="P8" s="5" t="str">
        <f t="shared" si="7"/>
        <v>No</v>
      </c>
    </row>
    <row r="9">
      <c r="A9" s="3" t="s">
        <v>31</v>
      </c>
      <c r="B9" s="4">
        <v>5.55</v>
      </c>
      <c r="C9" s="3" t="s">
        <v>14</v>
      </c>
      <c r="D9" s="5" t="s">
        <v>32</v>
      </c>
      <c r="E9" s="3">
        <v>299.0</v>
      </c>
      <c r="F9" s="6">
        <v>1659.45</v>
      </c>
      <c r="J9" s="5" t="str">
        <f t="shared" si="1"/>
        <v>86139</v>
      </c>
      <c r="K9" s="5" t="str">
        <f t="shared" si="2"/>
        <v>Lips</v>
      </c>
      <c r="L9" s="5" t="str">
        <f t="shared" si="3"/>
        <v>NC</v>
      </c>
      <c r="M9" s="5" t="str">
        <f t="shared" si="4"/>
        <v>86139Lips</v>
      </c>
      <c r="N9" s="5" t="str">
        <f t="shared" si="5"/>
        <v>Great</v>
      </c>
      <c r="O9" s="5" t="str">
        <f t="shared" si="6"/>
        <v>Candy's Beauty Supply</v>
      </c>
      <c r="P9" s="5" t="str">
        <f t="shared" si="7"/>
        <v>No</v>
      </c>
    </row>
    <row r="10">
      <c r="A10" s="3" t="s">
        <v>33</v>
      </c>
      <c r="B10" s="4">
        <v>11.05</v>
      </c>
      <c r="C10" s="3" t="s">
        <v>17</v>
      </c>
      <c r="D10" s="5" t="s">
        <v>34</v>
      </c>
      <c r="E10" s="3">
        <v>850.0</v>
      </c>
      <c r="F10" s="6">
        <v>9392.5</v>
      </c>
      <c r="J10" s="5" t="str">
        <f t="shared" si="1"/>
        <v>69601</v>
      </c>
      <c r="K10" s="5" t="str">
        <f t="shared" si="2"/>
        <v>Exfo</v>
      </c>
      <c r="L10" s="5" t="str">
        <f t="shared" si="3"/>
        <v>VA</v>
      </c>
      <c r="M10" s="5" t="str">
        <f t="shared" si="4"/>
        <v>69601Exfo</v>
      </c>
      <c r="N10" s="5" t="str">
        <f t="shared" si="5"/>
        <v>Great</v>
      </c>
      <c r="O10" s="5" t="str">
        <f t="shared" si="6"/>
        <v>Rockland's</v>
      </c>
      <c r="P10" s="5" t="str">
        <f t="shared" si="7"/>
        <v>No</v>
      </c>
    </row>
    <row r="11">
      <c r="A11" s="3" t="s">
        <v>35</v>
      </c>
      <c r="B11" s="4">
        <v>7.58</v>
      </c>
      <c r="C11" s="3" t="s">
        <v>17</v>
      </c>
      <c r="D11" s="5" t="s">
        <v>36</v>
      </c>
      <c r="E11" s="3">
        <v>169.0</v>
      </c>
      <c r="F11" s="6">
        <v>1281.02</v>
      </c>
      <c r="J11" s="5" t="str">
        <f t="shared" si="1"/>
        <v>25331</v>
      </c>
      <c r="K11" s="5" t="str">
        <f t="shared" si="2"/>
        <v>Glos</v>
      </c>
      <c r="L11" s="5" t="str">
        <f t="shared" si="3"/>
        <v>VA</v>
      </c>
      <c r="M11" s="5" t="str">
        <f t="shared" si="4"/>
        <v>25331Glos</v>
      </c>
      <c r="N11" s="5" t="str">
        <f t="shared" si="5"/>
        <v>Great</v>
      </c>
      <c r="O11" s="5" t="str">
        <f t="shared" si="6"/>
        <v>Rockland's</v>
      </c>
      <c r="P11" s="5" t="str">
        <f t="shared" si="7"/>
        <v>No</v>
      </c>
    </row>
    <row r="12">
      <c r="A12" s="3" t="s">
        <v>37</v>
      </c>
      <c r="B12" s="8">
        <v>11.75</v>
      </c>
      <c r="C12" s="3" t="s">
        <v>20</v>
      </c>
      <c r="D12" s="5" t="s">
        <v>38</v>
      </c>
      <c r="E12" s="9">
        <v>707.0</v>
      </c>
      <c r="F12" s="10">
        <f>(B12*E12)</f>
        <v>8307.25</v>
      </c>
      <c r="J12" s="5" t="str">
        <f t="shared" si="1"/>
        <v>85021</v>
      </c>
      <c r="K12" s="5" t="str">
        <f t="shared" si="2"/>
        <v>Foun</v>
      </c>
      <c r="L12" s="5" t="str">
        <f t="shared" si="3"/>
        <v>MD</v>
      </c>
      <c r="M12" s="5" t="str">
        <f t="shared" si="4"/>
        <v>85021Foun</v>
      </c>
      <c r="N12" s="5" t="str">
        <f t="shared" si="5"/>
        <v>Great</v>
      </c>
      <c r="O12" s="5" t="str">
        <f t="shared" si="6"/>
        <v>Rudiger Pharmacy</v>
      </c>
      <c r="P12" s="5" t="str">
        <f t="shared" si="7"/>
        <v>No</v>
      </c>
    </row>
    <row r="13">
      <c r="A13" s="3" t="s">
        <v>39</v>
      </c>
      <c r="B13" s="4">
        <v>10.95</v>
      </c>
      <c r="C13" s="3" t="s">
        <v>23</v>
      </c>
      <c r="D13" s="5" t="s">
        <v>40</v>
      </c>
      <c r="E13" s="3">
        <v>461.0</v>
      </c>
      <c r="F13" s="6">
        <v>5047.95</v>
      </c>
      <c r="J13" s="5" t="str">
        <f t="shared" si="1"/>
        <v>69030</v>
      </c>
      <c r="K13" s="5" t="str">
        <f t="shared" si="2"/>
        <v>Masc</v>
      </c>
      <c r="L13" s="5" t="str">
        <f t="shared" si="3"/>
        <v>SC</v>
      </c>
      <c r="M13" s="5" t="str">
        <f t="shared" si="4"/>
        <v>69030Masc</v>
      </c>
      <c r="N13" s="5" t="str">
        <f t="shared" si="5"/>
        <v>Great</v>
      </c>
      <c r="O13" s="5" t="str">
        <f t="shared" si="6"/>
        <v>Elizabethtown Supply</v>
      </c>
      <c r="P13" s="5" t="str">
        <f t="shared" si="7"/>
        <v>No</v>
      </c>
    </row>
    <row r="14">
      <c r="A14" s="3" t="s">
        <v>41</v>
      </c>
      <c r="B14" s="4">
        <v>11.73</v>
      </c>
      <c r="C14" s="3" t="s">
        <v>17</v>
      </c>
      <c r="D14" s="5" t="s">
        <v>42</v>
      </c>
      <c r="E14" s="3">
        <v>78.0</v>
      </c>
      <c r="F14" s="6">
        <v>914.94</v>
      </c>
      <c r="J14" s="5" t="str">
        <f t="shared" si="1"/>
        <v>13230</v>
      </c>
      <c r="K14" s="5" t="str">
        <f t="shared" si="2"/>
        <v>Masc</v>
      </c>
      <c r="L14" s="5" t="str">
        <f t="shared" si="3"/>
        <v>VA</v>
      </c>
      <c r="M14" s="5" t="str">
        <f t="shared" si="4"/>
        <v>13230Masc</v>
      </c>
      <c r="N14" s="5" t="str">
        <f t="shared" si="5"/>
        <v>Great</v>
      </c>
      <c r="O14" s="5" t="str">
        <f t="shared" si="6"/>
        <v>Rockland's</v>
      </c>
      <c r="P14" s="5" t="str">
        <f t="shared" si="7"/>
        <v>No</v>
      </c>
    </row>
    <row r="15">
      <c r="A15" s="3" t="s">
        <v>43</v>
      </c>
      <c r="B15" s="4">
        <v>6.66</v>
      </c>
      <c r="C15" s="3" t="s">
        <v>14</v>
      </c>
      <c r="D15" s="5" t="s">
        <v>44</v>
      </c>
      <c r="E15" s="3">
        <v>444.0</v>
      </c>
      <c r="F15" s="6">
        <v>2957.04</v>
      </c>
      <c r="J15" s="5" t="str">
        <f t="shared" si="1"/>
        <v>91559</v>
      </c>
      <c r="K15" s="5" t="str">
        <f t="shared" si="2"/>
        <v>Eyel</v>
      </c>
      <c r="L15" s="5" t="str">
        <f t="shared" si="3"/>
        <v>NC</v>
      </c>
      <c r="M15" s="5" t="str">
        <f t="shared" si="4"/>
        <v>91559Eyel</v>
      </c>
      <c r="N15" s="5" t="str">
        <f t="shared" si="5"/>
        <v>Great</v>
      </c>
      <c r="O15" s="5" t="str">
        <f t="shared" si="6"/>
        <v>Candy's Beauty Supply</v>
      </c>
      <c r="P15" s="5" t="str">
        <f t="shared" si="7"/>
        <v>No</v>
      </c>
    </row>
    <row r="16">
      <c r="A16" s="3" t="s">
        <v>45</v>
      </c>
      <c r="B16" s="4">
        <v>12.06</v>
      </c>
      <c r="C16" s="3" t="s">
        <v>23</v>
      </c>
      <c r="D16" s="5" t="s">
        <v>46</v>
      </c>
      <c r="E16" s="3">
        <v>797.0</v>
      </c>
      <c r="F16" s="6">
        <v>9611.82</v>
      </c>
      <c r="J16" s="5" t="str">
        <f t="shared" si="1"/>
        <v>62289</v>
      </c>
      <c r="K16" s="5" t="str">
        <f t="shared" si="2"/>
        <v>Masc</v>
      </c>
      <c r="L16" s="5" t="str">
        <f t="shared" si="3"/>
        <v>SC</v>
      </c>
      <c r="M16" s="5" t="str">
        <f t="shared" si="4"/>
        <v>62289Masc</v>
      </c>
      <c r="N16" s="5" t="str">
        <f t="shared" si="5"/>
        <v>Great</v>
      </c>
      <c r="O16" s="5" t="str">
        <f t="shared" si="6"/>
        <v>Elizabethtown Supply</v>
      </c>
      <c r="P16" s="5" t="str">
        <f t="shared" si="7"/>
        <v>No</v>
      </c>
    </row>
    <row r="17">
      <c r="A17" s="3" t="s">
        <v>47</v>
      </c>
      <c r="B17" s="4">
        <v>12.95</v>
      </c>
      <c r="C17" s="3" t="s">
        <v>20</v>
      </c>
      <c r="D17" s="5" t="s">
        <v>48</v>
      </c>
      <c r="E17" s="3">
        <v>355.0</v>
      </c>
      <c r="F17" s="6">
        <v>4597.25</v>
      </c>
      <c r="J17" s="5" t="str">
        <f t="shared" si="1"/>
        <v>64762</v>
      </c>
      <c r="K17" s="5" t="str">
        <f t="shared" si="2"/>
        <v>Foun</v>
      </c>
      <c r="L17" s="5" t="str">
        <f t="shared" si="3"/>
        <v>MD</v>
      </c>
      <c r="M17" s="5" t="str">
        <f t="shared" si="4"/>
        <v>64762Foun</v>
      </c>
      <c r="N17" s="5" t="str">
        <f t="shared" si="5"/>
        <v>Great</v>
      </c>
      <c r="O17" s="5" t="str">
        <f t="shared" si="6"/>
        <v>Rudiger Pharmacy</v>
      </c>
      <c r="P17" s="5" t="str">
        <f t="shared" si="7"/>
        <v>No</v>
      </c>
    </row>
    <row r="18">
      <c r="A18" s="3" t="s">
        <v>49</v>
      </c>
      <c r="B18" s="4">
        <v>13.09</v>
      </c>
      <c r="C18" s="3" t="s">
        <v>23</v>
      </c>
      <c r="D18" s="5" t="s">
        <v>50</v>
      </c>
      <c r="E18" s="3">
        <v>232.0</v>
      </c>
      <c r="F18" s="6">
        <v>3036.88</v>
      </c>
      <c r="J18" s="5" t="str">
        <f t="shared" si="1"/>
        <v>52341</v>
      </c>
      <c r="K18" s="5" t="str">
        <f t="shared" si="2"/>
        <v>Foun</v>
      </c>
      <c r="L18" s="5" t="str">
        <f t="shared" si="3"/>
        <v>SC</v>
      </c>
      <c r="M18" s="5" t="str">
        <f t="shared" si="4"/>
        <v>52341Foun</v>
      </c>
      <c r="N18" s="5" t="str">
        <f t="shared" si="5"/>
        <v>Great</v>
      </c>
      <c r="O18" s="5" t="str">
        <f t="shared" si="6"/>
        <v>Elizabethtown Supply</v>
      </c>
      <c r="P18" s="5" t="str">
        <f t="shared" si="7"/>
        <v>No</v>
      </c>
    </row>
    <row r="19">
      <c r="A19" s="3" t="s">
        <v>51</v>
      </c>
      <c r="B19" s="4">
        <v>15.77</v>
      </c>
      <c r="C19" s="3" t="s">
        <v>52</v>
      </c>
      <c r="D19" s="5" t="s">
        <v>53</v>
      </c>
      <c r="E19" s="3">
        <v>514.0</v>
      </c>
      <c r="F19" s="6">
        <v>8105.78</v>
      </c>
      <c r="J19" s="5" t="str">
        <f t="shared" si="1"/>
        <v>68713</v>
      </c>
      <c r="K19" s="5" t="str">
        <f t="shared" si="2"/>
        <v>Exfo</v>
      </c>
      <c r="L19" s="5" t="str">
        <f t="shared" si="3"/>
        <v>VA</v>
      </c>
      <c r="M19" s="5" t="str">
        <f t="shared" si="4"/>
        <v>68713Exfo</v>
      </c>
      <c r="N19" s="5" t="str">
        <f t="shared" si="5"/>
        <v>Great</v>
      </c>
      <c r="O19" s="5" t="str">
        <f t="shared" si="6"/>
        <v>Rockland's</v>
      </c>
      <c r="P19" s="5" t="str">
        <f t="shared" si="7"/>
        <v>Yes</v>
      </c>
    </row>
    <row r="20">
      <c r="A20" s="3" t="s">
        <v>54</v>
      </c>
      <c r="B20" s="4">
        <v>11.82</v>
      </c>
      <c r="C20" s="3" t="s">
        <v>23</v>
      </c>
      <c r="D20" s="5" t="s">
        <v>55</v>
      </c>
      <c r="E20" s="3">
        <v>189.0</v>
      </c>
      <c r="F20" s="6">
        <v>2233.98</v>
      </c>
      <c r="J20" s="5" t="str">
        <f t="shared" si="1"/>
        <v>35073</v>
      </c>
      <c r="K20" s="5" t="str">
        <f t="shared" si="2"/>
        <v>Foun</v>
      </c>
      <c r="L20" s="5" t="str">
        <f t="shared" si="3"/>
        <v>SC</v>
      </c>
      <c r="M20" s="5" t="str">
        <f t="shared" si="4"/>
        <v>35073Foun</v>
      </c>
      <c r="N20" s="5" t="str">
        <f t="shared" si="5"/>
        <v>Great</v>
      </c>
      <c r="O20" s="5" t="str">
        <f t="shared" si="6"/>
        <v>Elizabethtown Supply</v>
      </c>
      <c r="P20" s="5" t="str">
        <f t="shared" si="7"/>
        <v>No</v>
      </c>
    </row>
    <row r="21">
      <c r="A21" s="3" t="s">
        <v>56</v>
      </c>
      <c r="B21" s="4">
        <v>11.22</v>
      </c>
      <c r="C21" s="3" t="s">
        <v>23</v>
      </c>
      <c r="D21" s="5" t="s">
        <v>57</v>
      </c>
      <c r="E21" s="3">
        <v>621.0</v>
      </c>
      <c r="F21" s="6">
        <v>6967.620000000001</v>
      </c>
      <c r="J21" s="5" t="str">
        <f t="shared" si="1"/>
        <v>17691</v>
      </c>
      <c r="K21" s="5" t="str">
        <f t="shared" si="2"/>
        <v>Masc</v>
      </c>
      <c r="L21" s="5" t="str">
        <f t="shared" si="3"/>
        <v>SC</v>
      </c>
      <c r="M21" s="5" t="str">
        <f t="shared" si="4"/>
        <v>17691Masc</v>
      </c>
      <c r="N21" s="5" t="str">
        <f t="shared" si="5"/>
        <v>Great</v>
      </c>
      <c r="O21" s="5" t="str">
        <f t="shared" si="6"/>
        <v>Elizabethtown Supply</v>
      </c>
      <c r="P21" s="5" t="str">
        <f t="shared" si="7"/>
        <v>No</v>
      </c>
    </row>
    <row r="22">
      <c r="A22" s="3" t="s">
        <v>58</v>
      </c>
      <c r="B22" s="4">
        <v>7.0</v>
      </c>
      <c r="C22" s="3" t="s">
        <v>20</v>
      </c>
      <c r="D22" s="5" t="s">
        <v>59</v>
      </c>
      <c r="E22" s="3">
        <v>461.0</v>
      </c>
      <c r="F22" s="6">
        <v>3227.0</v>
      </c>
      <c r="J22" s="5" t="str">
        <f t="shared" si="1"/>
        <v>03485</v>
      </c>
      <c r="K22" s="5" t="str">
        <f t="shared" si="2"/>
        <v>Eyel</v>
      </c>
      <c r="L22" s="5" t="str">
        <f t="shared" si="3"/>
        <v>MD</v>
      </c>
      <c r="M22" s="5" t="str">
        <f t="shared" si="4"/>
        <v>03485Eyel</v>
      </c>
      <c r="N22" s="5" t="str">
        <f t="shared" si="5"/>
        <v>Great</v>
      </c>
      <c r="O22" s="5" t="str">
        <f t="shared" si="6"/>
        <v>Rudiger Pharmacy</v>
      </c>
      <c r="P22" s="5" t="str">
        <f t="shared" si="7"/>
        <v>No</v>
      </c>
    </row>
    <row r="23">
      <c r="A23" s="3" t="s">
        <v>60</v>
      </c>
      <c r="B23" s="4">
        <v>12.01</v>
      </c>
      <c r="C23" s="3" t="s">
        <v>14</v>
      </c>
      <c r="D23" s="5" t="s">
        <v>61</v>
      </c>
      <c r="E23" s="3">
        <v>146.0</v>
      </c>
      <c r="F23" s="6">
        <v>1753.46</v>
      </c>
      <c r="J23" s="5" t="str">
        <f t="shared" si="1"/>
        <v>26156</v>
      </c>
      <c r="K23" s="5" t="str">
        <f t="shared" si="2"/>
        <v>Foun</v>
      </c>
      <c r="L23" s="5" t="str">
        <f t="shared" si="3"/>
        <v>NC</v>
      </c>
      <c r="M23" s="5" t="str">
        <f t="shared" si="4"/>
        <v>26156Foun</v>
      </c>
      <c r="N23" s="5" t="str">
        <f t="shared" si="5"/>
        <v>Great</v>
      </c>
      <c r="O23" s="5" t="str">
        <f t="shared" si="6"/>
        <v>Candy's Beauty Supply</v>
      </c>
      <c r="P23" s="5" t="str">
        <f t="shared" si="7"/>
        <v>No</v>
      </c>
    </row>
    <row r="24">
      <c r="A24" s="3" t="s">
        <v>62</v>
      </c>
      <c r="B24" s="4">
        <v>13.24</v>
      </c>
      <c r="C24" s="3" t="s">
        <v>23</v>
      </c>
      <c r="D24" s="5" t="s">
        <v>63</v>
      </c>
      <c r="E24" s="3">
        <v>261.0</v>
      </c>
      <c r="F24" s="6">
        <v>3455.64</v>
      </c>
      <c r="J24" s="5" t="str">
        <f t="shared" si="1"/>
        <v>75112</v>
      </c>
      <c r="K24" s="5" t="str">
        <f t="shared" si="2"/>
        <v>Foun</v>
      </c>
      <c r="L24" s="5" t="str">
        <f t="shared" si="3"/>
        <v>SC</v>
      </c>
      <c r="M24" s="5" t="str">
        <f t="shared" si="4"/>
        <v>75112Foun</v>
      </c>
      <c r="N24" s="5" t="str">
        <f t="shared" si="5"/>
        <v>Great</v>
      </c>
      <c r="O24" s="5" t="str">
        <f t="shared" si="6"/>
        <v>Elizabethtown Supply</v>
      </c>
      <c r="P24" s="5" t="str">
        <f t="shared" si="7"/>
        <v>No</v>
      </c>
    </row>
    <row r="25">
      <c r="A25" s="3" t="s">
        <v>64</v>
      </c>
      <c r="B25" s="4">
        <v>10.07</v>
      </c>
      <c r="C25" s="3" t="s">
        <v>20</v>
      </c>
      <c r="D25" s="5" t="s">
        <v>65</v>
      </c>
      <c r="E25" s="3">
        <v>602.0</v>
      </c>
      <c r="F25" s="6">
        <v>6062.14</v>
      </c>
      <c r="J25" s="5" t="str">
        <f t="shared" si="1"/>
        <v>96799</v>
      </c>
      <c r="K25" s="5" t="str">
        <f t="shared" si="2"/>
        <v>Foun</v>
      </c>
      <c r="L25" s="5" t="str">
        <f t="shared" si="3"/>
        <v>MD</v>
      </c>
      <c r="M25" s="5" t="str">
        <f t="shared" si="4"/>
        <v>96799Foun</v>
      </c>
      <c r="N25" s="5" t="str">
        <f t="shared" si="5"/>
        <v>Great</v>
      </c>
      <c r="O25" s="5" t="str">
        <f t="shared" si="6"/>
        <v>Rudiger Pharmacy</v>
      </c>
      <c r="P25" s="5" t="str">
        <f t="shared" si="7"/>
        <v>No</v>
      </c>
    </row>
    <row r="26">
      <c r="A26" s="3" t="s">
        <v>66</v>
      </c>
      <c r="B26" s="4">
        <v>4.33</v>
      </c>
      <c r="C26" s="3" t="s">
        <v>23</v>
      </c>
      <c r="D26" s="5" t="s">
        <v>67</v>
      </c>
      <c r="E26" s="3">
        <v>225.0</v>
      </c>
      <c r="F26" s="6">
        <v>974.25</v>
      </c>
      <c r="J26" s="5" t="str">
        <f t="shared" si="1"/>
        <v>20559</v>
      </c>
      <c r="K26" s="5" t="str">
        <f t="shared" si="2"/>
        <v>Shad</v>
      </c>
      <c r="L26" s="5" t="str">
        <f t="shared" si="3"/>
        <v>SC</v>
      </c>
      <c r="M26" s="5" t="str">
        <f t="shared" si="4"/>
        <v>20559Shad</v>
      </c>
      <c r="N26" s="5" t="str">
        <f t="shared" si="5"/>
        <v>Great</v>
      </c>
      <c r="O26" s="5" t="str">
        <f t="shared" si="6"/>
        <v>Elizabethtown Supply</v>
      </c>
      <c r="P26" s="5" t="str">
        <f t="shared" si="7"/>
        <v>No</v>
      </c>
    </row>
    <row r="27">
      <c r="A27" s="3" t="s">
        <v>68</v>
      </c>
      <c r="B27" s="4">
        <v>13.13</v>
      </c>
      <c r="C27" s="3" t="s">
        <v>23</v>
      </c>
      <c r="D27" s="5" t="s">
        <v>69</v>
      </c>
      <c r="E27" s="3">
        <v>972.0</v>
      </c>
      <c r="F27" s="6">
        <v>12762.36</v>
      </c>
      <c r="J27" s="5" t="str">
        <f t="shared" si="1"/>
        <v>32729</v>
      </c>
      <c r="K27" s="5" t="str">
        <f t="shared" si="2"/>
        <v>Masc</v>
      </c>
      <c r="L27" s="5" t="str">
        <f t="shared" si="3"/>
        <v>SC</v>
      </c>
      <c r="M27" s="5" t="str">
        <f t="shared" si="4"/>
        <v>32729Masc</v>
      </c>
      <c r="N27" s="5" t="str">
        <f t="shared" si="5"/>
        <v>Great</v>
      </c>
      <c r="O27" s="5" t="str">
        <f t="shared" si="6"/>
        <v>Elizabethtown Supply</v>
      </c>
      <c r="P27" s="5" t="str">
        <f t="shared" si="7"/>
        <v>No</v>
      </c>
    </row>
    <row r="28">
      <c r="A28" s="3" t="s">
        <v>70</v>
      </c>
      <c r="B28" s="4">
        <v>16.94</v>
      </c>
      <c r="C28" s="3" t="s">
        <v>14</v>
      </c>
      <c r="D28" s="5" t="s">
        <v>71</v>
      </c>
      <c r="E28" s="3">
        <v>362.0</v>
      </c>
      <c r="F28" s="6">
        <v>6132.280000000001</v>
      </c>
      <c r="J28" s="5" t="str">
        <f t="shared" si="1"/>
        <v>63094</v>
      </c>
      <c r="K28" s="5" t="str">
        <f t="shared" si="2"/>
        <v>Exfo</v>
      </c>
      <c r="L28" s="5" t="str">
        <f t="shared" si="3"/>
        <v>NC</v>
      </c>
      <c r="M28" s="5" t="str">
        <f t="shared" si="4"/>
        <v>63094Exfo</v>
      </c>
      <c r="N28" s="5" t="str">
        <f t="shared" si="5"/>
        <v>Great</v>
      </c>
      <c r="O28" s="5" t="str">
        <f t="shared" si="6"/>
        <v>Candy's Beauty Supply</v>
      </c>
      <c r="P28" s="5" t="str">
        <f t="shared" si="7"/>
        <v>No</v>
      </c>
    </row>
    <row r="29">
      <c r="A29" s="3" t="s">
        <v>72</v>
      </c>
      <c r="B29" s="4">
        <v>9.83</v>
      </c>
      <c r="C29" s="3" t="s">
        <v>20</v>
      </c>
      <c r="D29" s="5" t="s">
        <v>73</v>
      </c>
      <c r="E29" s="3">
        <v>588.0</v>
      </c>
      <c r="F29" s="6">
        <v>5780.04</v>
      </c>
      <c r="J29" s="5" t="str">
        <f t="shared" si="1"/>
        <v>61207</v>
      </c>
      <c r="K29" s="5" t="str">
        <f t="shared" si="2"/>
        <v>Foun</v>
      </c>
      <c r="L29" s="5" t="str">
        <f t="shared" si="3"/>
        <v>MD</v>
      </c>
      <c r="M29" s="5" t="str">
        <f t="shared" si="4"/>
        <v>61207Foun</v>
      </c>
      <c r="N29" s="5" t="str">
        <f t="shared" si="5"/>
        <v>Great</v>
      </c>
      <c r="O29" s="5" t="str">
        <f t="shared" si="6"/>
        <v>Rudiger Pharmacy</v>
      </c>
      <c r="P29" s="5" t="str">
        <f t="shared" si="7"/>
        <v>No</v>
      </c>
    </row>
    <row r="30">
      <c r="A30" s="3" t="s">
        <v>74</v>
      </c>
      <c r="B30" s="4">
        <v>14.95</v>
      </c>
      <c r="C30" s="3" t="s">
        <v>17</v>
      </c>
      <c r="D30" s="5" t="s">
        <v>75</v>
      </c>
      <c r="E30" s="3">
        <v>381.0</v>
      </c>
      <c r="F30" s="6">
        <v>5695.95</v>
      </c>
      <c r="J30" s="5" t="str">
        <f t="shared" si="1"/>
        <v>17269</v>
      </c>
      <c r="K30" s="5" t="str">
        <f t="shared" si="2"/>
        <v>Masc</v>
      </c>
      <c r="L30" s="5" t="str">
        <f t="shared" si="3"/>
        <v>VA</v>
      </c>
      <c r="M30" s="5" t="str">
        <f t="shared" si="4"/>
        <v>17269Masc</v>
      </c>
      <c r="N30" s="5" t="str">
        <f t="shared" si="5"/>
        <v>Great</v>
      </c>
      <c r="O30" s="5" t="str">
        <f t="shared" si="6"/>
        <v>Rockland's</v>
      </c>
      <c r="P30" s="5" t="str">
        <f t="shared" si="7"/>
        <v>No</v>
      </c>
    </row>
    <row r="31">
      <c r="A31" s="3" t="s">
        <v>76</v>
      </c>
      <c r="B31" s="4">
        <v>20.04</v>
      </c>
      <c r="C31" s="3" t="s">
        <v>20</v>
      </c>
      <c r="D31" s="5" t="s">
        <v>77</v>
      </c>
      <c r="E31" s="3">
        <v>782.0</v>
      </c>
      <c r="F31" s="7">
        <v>15671.28</v>
      </c>
      <c r="J31" s="5" t="str">
        <f t="shared" si="1"/>
        <v>15143</v>
      </c>
      <c r="K31" s="5" t="str">
        <f t="shared" si="2"/>
        <v>Exfo</v>
      </c>
      <c r="L31" s="5" t="str">
        <f t="shared" si="3"/>
        <v>MD</v>
      </c>
      <c r="M31" s="5" t="str">
        <f t="shared" si="4"/>
        <v>15143Exfo</v>
      </c>
      <c r="N31" s="5" t="str">
        <f t="shared" si="5"/>
        <v>Great</v>
      </c>
      <c r="O31" s="5" t="str">
        <f t="shared" si="6"/>
        <v>Rudiger Pharmacy</v>
      </c>
      <c r="P31" s="5" t="str">
        <f t="shared" si="7"/>
        <v>No</v>
      </c>
    </row>
  </sheetData>
  <drawing r:id="rId1"/>
</worksheet>
</file>