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<sst xmlns="http://schemas.openxmlformats.org/spreadsheetml/2006/main" count="54" uniqueCount="41">
  <si>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</si>
  <si>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</si>
  <si>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</si>
  <si>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</si>
  <si>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</si>
  <si>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</si>
  <si>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</si>
  <si>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</si>
  <si>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</si>
  <si>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</si>
  <si>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</si>
  <si>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Sum over $500</t>
  </si>
  <si>
    <t>Frank</t>
  </si>
  <si>
    <t>CA</t>
  </si>
  <si>
    <t>NY Sales</t>
  </si>
  <si>
    <t>Deshawn</t>
  </si>
  <si>
    <t>Avg Sales NY</t>
  </si>
  <si>
    <t>Mike</t>
  </si>
  <si>
    <t>MA</t>
  </si>
  <si>
    <t>Max Sales NY</t>
  </si>
  <si>
    <t>Rachel</t>
  </si>
  <si>
    <t>TX</t>
  </si>
  <si>
    <t>Max Sales W/ item value &lt; $400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</si>
  <si>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</si>
  <si>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</si>
  <si>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</si>
  <si>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</si>
  <si>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</si>
  <si>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</si>
  <si>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</si>
  <si>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</si>
  <si>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</si>
  <si>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</si>
  <si>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"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</si>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</sst>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rgb="FF1F1F1F"/>
      <name val="&quot;Source Sans Pro&quot;"/>
    </font>
    <font>
      <sz val="12.0"/>
      <color rgb="FF1F1F1F"/>
      <name val="&quot;Source Sans Pro&quot;"/>
    </font>
    <font>
      <b/>
      <sz val="12.0"/>
      <color rgb="FF1F1F1F"/>
      <name val="Unset"/>
    </font>
    <font>
      <sz val="12.0"/>
      <color rgb="FF1F1F1F"/>
      <name val="Unse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Font="1"/>
    <xf borderId="0" fillId="2" fontId="3" numFmtId="0" xfId="0" applyFont="1"/>
    <xf borderId="0" fillId="2" fontId="4" numFmtId="0" xfId="0" applyFont="1"/>
    <xf borderId="0" fillId="2" fontId="5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10" width="10.56"/>
    <col customWidth="1" min="11" max="11" width="25.89"/>
    <col customWidth="1" min="12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  <c r="M2" s="5" t="s">
        <v>8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J3" s="6">
        <f>SUMIF(D2:D21, "&gt;500")</f>
        <v>19007.61</v>
      </c>
      <c r="K3" s="5" t="s">
        <v>11</v>
      </c>
      <c r="L3" s="7">
        <f>SUMIF(D2:D21, "&gt;500")</f>
        <v>19007.61</v>
      </c>
      <c r="M3" s="6">
        <f>COUNTIF(B2:B21, M2)</f>
        <v>6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J4" s="6">
        <f>SUMIF(B2:B21, "NY", D2:D21)</f>
        <v>5417.3</v>
      </c>
      <c r="K4" s="5" t="s">
        <v>14</v>
      </c>
      <c r="L4" s="7">
        <f>SUMIF(B2:B21, "NY", 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J5" s="8">
        <f>AVERAGEIF(B2:B21, "NY", D2:D21)</f>
        <v>902.8833333</v>
      </c>
      <c r="K5" s="5" t="s">
        <v>16</v>
      </c>
      <c r="L5" s="9">
        <f>AVERAGEIF(B2:B21, "NY", 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J6" s="6">
        <f>MAXIFS(D2:D21, B2:B21, "NY")</f>
        <v>1666.61</v>
      </c>
      <c r="K6" s="5" t="s">
        <v>19</v>
      </c>
      <c r="L6" s="7">
        <f>MAXIFS(D2:D21, B2:B21, 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J7" s="10">
        <f>MAXIFS(D2:D21, B2:B21, "NY", E2:E21, "&lt;400")</f>
        <v>964.69</v>
      </c>
      <c r="K7" s="5" t="s">
        <v>22</v>
      </c>
      <c r="L7" s="11">
        <f>MAXIFS(D2:D21, B2:B21, "NY", E2:E21, 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28</v>
      </c>
      <c r="B12" s="3" t="s">
        <v>29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  <c r="K12" s="7">
        <f>COUNTIFS(B2:B21, "NY", C2:C21, "1")</f>
        <v>4</v>
      </c>
    </row>
    <row r="13" ht="15.75" customHeight="1">
      <c r="A13" s="3" t="s">
        <v>30</v>
      </c>
      <c r="B13" s="3" t="s">
        <v>31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32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  <c r="I14" s="5" t="s">
        <v>33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29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